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2E23CD8D-F4D8-4EE0-A300-DD0E5D06358B}" xr6:coauthVersionLast="47" xr6:coauthVersionMax="47" xr10:uidLastSave="{00000000-0000-0000-0000-000000000000}"/>
  <bookViews>
    <workbookView xWindow="120" yWindow="1020" windowWidth="28680" windowHeight="15180" tabRatio="500" firstSheet="1" activeTab="6" xr2:uid="{00000000-000D-0000-FFFF-FFFF00000000}"/>
  </bookViews>
  <sheets>
    <sheet name="読んで使い方" sheetId="1" r:id="rId1"/>
    <sheet name="全社員台帳" sheetId="2" r:id="rId2"/>
    <sheet name="資格・講習履歴" sheetId="3" r:id="rId3"/>
    <sheet name="給与・昇給履歴" sheetId="4" r:id="rId4"/>
    <sheet name="評価・態度記録" sheetId="5" r:id="rId5"/>
    <sheet name="有給休暇管理" sheetId="6" r:id="rId6"/>
    <sheet name="人事イベント履歴" sheetId="7" r:id="rId7"/>
  </sheets>
  <definedNames>
    <definedName name="_xlnm._FilterDatabase" localSheetId="1" hidden="1">全社員台帳!$B$12:$Z$62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07" i="7" l="1"/>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57" i="6"/>
  <c r="F57" i="6" s="1"/>
  <c r="H57" i="6" s="1"/>
  <c r="J57" i="6" s="1"/>
  <c r="C57" i="6"/>
  <c r="F56" i="6"/>
  <c r="H56" i="6" s="1"/>
  <c r="J56" i="6" s="1"/>
  <c r="E56" i="6"/>
  <c r="D56" i="6"/>
  <c r="C56" i="6"/>
  <c r="D55" i="6"/>
  <c r="F55" i="6" s="1"/>
  <c r="H55" i="6" s="1"/>
  <c r="J55" i="6" s="1"/>
  <c r="C55" i="6"/>
  <c r="F54" i="6"/>
  <c r="H54" i="6" s="1"/>
  <c r="J54" i="6" s="1"/>
  <c r="E54" i="6"/>
  <c r="D54" i="6"/>
  <c r="C54" i="6"/>
  <c r="D53" i="6"/>
  <c r="F53" i="6" s="1"/>
  <c r="H53" i="6" s="1"/>
  <c r="J53" i="6" s="1"/>
  <c r="C53" i="6"/>
  <c r="D52" i="6"/>
  <c r="F52" i="6" s="1"/>
  <c r="H52" i="6" s="1"/>
  <c r="J52" i="6" s="1"/>
  <c r="C52" i="6"/>
  <c r="F51" i="6"/>
  <c r="H51" i="6" s="1"/>
  <c r="J51" i="6" s="1"/>
  <c r="E51" i="6"/>
  <c r="D51" i="6"/>
  <c r="C51" i="6"/>
  <c r="F50" i="6"/>
  <c r="H50" i="6" s="1"/>
  <c r="J50" i="6" s="1"/>
  <c r="E50" i="6"/>
  <c r="D50" i="6"/>
  <c r="C50" i="6"/>
  <c r="D49" i="6"/>
  <c r="F49" i="6" s="1"/>
  <c r="H49" i="6" s="1"/>
  <c r="J49" i="6" s="1"/>
  <c r="C49" i="6"/>
  <c r="E48" i="6"/>
  <c r="D48" i="6"/>
  <c r="F48" i="6" s="1"/>
  <c r="H48" i="6" s="1"/>
  <c r="J48" i="6" s="1"/>
  <c r="C48" i="6"/>
  <c r="D47" i="6"/>
  <c r="F47" i="6" s="1"/>
  <c r="H47" i="6" s="1"/>
  <c r="J47" i="6" s="1"/>
  <c r="C47" i="6"/>
  <c r="F46" i="6"/>
  <c r="H46" i="6" s="1"/>
  <c r="J46" i="6" s="1"/>
  <c r="E46" i="6"/>
  <c r="D46" i="6"/>
  <c r="C46" i="6"/>
  <c r="D45" i="6"/>
  <c r="F45" i="6" s="1"/>
  <c r="H45" i="6" s="1"/>
  <c r="J45" i="6" s="1"/>
  <c r="C45" i="6"/>
  <c r="D44" i="6"/>
  <c r="E44" i="6" s="1"/>
  <c r="C44" i="6"/>
  <c r="F43" i="6"/>
  <c r="H43" i="6" s="1"/>
  <c r="J43" i="6" s="1"/>
  <c r="E43" i="6"/>
  <c r="D43" i="6"/>
  <c r="C43" i="6"/>
  <c r="F42" i="6"/>
  <c r="H42" i="6" s="1"/>
  <c r="J42" i="6" s="1"/>
  <c r="E42" i="6"/>
  <c r="D42" i="6"/>
  <c r="C42" i="6"/>
  <c r="D41" i="6"/>
  <c r="F41" i="6" s="1"/>
  <c r="H41" i="6" s="1"/>
  <c r="J41" i="6" s="1"/>
  <c r="C41" i="6"/>
  <c r="E40" i="6"/>
  <c r="D40" i="6"/>
  <c r="F40" i="6" s="1"/>
  <c r="H40" i="6" s="1"/>
  <c r="J40" i="6" s="1"/>
  <c r="C40" i="6"/>
  <c r="D39" i="6"/>
  <c r="F39" i="6" s="1"/>
  <c r="H39" i="6" s="1"/>
  <c r="J39" i="6" s="1"/>
  <c r="C39" i="6"/>
  <c r="F38" i="6"/>
  <c r="H38" i="6" s="1"/>
  <c r="J38" i="6" s="1"/>
  <c r="E38" i="6"/>
  <c r="D38" i="6"/>
  <c r="C38" i="6"/>
  <c r="D37" i="6"/>
  <c r="F37" i="6" s="1"/>
  <c r="H37" i="6" s="1"/>
  <c r="J37" i="6" s="1"/>
  <c r="C37" i="6"/>
  <c r="D36" i="6"/>
  <c r="E36" i="6" s="1"/>
  <c r="C36" i="6"/>
  <c r="F35" i="6"/>
  <c r="H35" i="6" s="1"/>
  <c r="J35" i="6" s="1"/>
  <c r="E35" i="6"/>
  <c r="D35" i="6"/>
  <c r="C35" i="6"/>
  <c r="F34" i="6"/>
  <c r="H34" i="6" s="1"/>
  <c r="J34" i="6" s="1"/>
  <c r="E34" i="6"/>
  <c r="D34" i="6"/>
  <c r="C34" i="6"/>
  <c r="D33" i="6"/>
  <c r="E33" i="6" s="1"/>
  <c r="C33" i="6"/>
  <c r="E32" i="6"/>
  <c r="D32" i="6"/>
  <c r="F32" i="6" s="1"/>
  <c r="H32" i="6" s="1"/>
  <c r="J32" i="6" s="1"/>
  <c r="C32" i="6"/>
  <c r="D31" i="6"/>
  <c r="F31" i="6" s="1"/>
  <c r="H31" i="6" s="1"/>
  <c r="J31" i="6" s="1"/>
  <c r="C31" i="6"/>
  <c r="F30" i="6"/>
  <c r="H30" i="6" s="1"/>
  <c r="J30" i="6" s="1"/>
  <c r="E30" i="6"/>
  <c r="D30" i="6"/>
  <c r="C30" i="6"/>
  <c r="D29" i="6"/>
  <c r="F29" i="6" s="1"/>
  <c r="H29" i="6" s="1"/>
  <c r="J29" i="6" s="1"/>
  <c r="C29" i="6"/>
  <c r="D28" i="6"/>
  <c r="E28" i="6" s="1"/>
  <c r="C28" i="6"/>
  <c r="E27" i="6"/>
  <c r="D27" i="6"/>
  <c r="F27" i="6" s="1"/>
  <c r="H27" i="6" s="1"/>
  <c r="J27" i="6" s="1"/>
  <c r="C27" i="6"/>
  <c r="F26" i="6"/>
  <c r="H26" i="6" s="1"/>
  <c r="J26" i="6" s="1"/>
  <c r="E26" i="6"/>
  <c r="D26" i="6"/>
  <c r="C26" i="6"/>
  <c r="D25" i="6"/>
  <c r="E25" i="6" s="1"/>
  <c r="C25" i="6"/>
  <c r="E24" i="6"/>
  <c r="D24" i="6"/>
  <c r="F24" i="6" s="1"/>
  <c r="H24" i="6" s="1"/>
  <c r="J24" i="6" s="1"/>
  <c r="C24" i="6"/>
  <c r="D23" i="6"/>
  <c r="F23" i="6" s="1"/>
  <c r="H23" i="6" s="1"/>
  <c r="J23" i="6" s="1"/>
  <c r="C23" i="6"/>
  <c r="F22" i="6"/>
  <c r="H22" i="6" s="1"/>
  <c r="J22" i="6" s="1"/>
  <c r="E22" i="6"/>
  <c r="D22" i="6"/>
  <c r="C22" i="6"/>
  <c r="D21" i="6"/>
  <c r="F21" i="6" s="1"/>
  <c r="H21" i="6" s="1"/>
  <c r="J21" i="6" s="1"/>
  <c r="C21" i="6"/>
  <c r="D20" i="6"/>
  <c r="E20" i="6" s="1"/>
  <c r="C20" i="6"/>
  <c r="E19" i="6"/>
  <c r="D19" i="6"/>
  <c r="F19" i="6" s="1"/>
  <c r="H19" i="6" s="1"/>
  <c r="J19" i="6" s="1"/>
  <c r="C19" i="6"/>
  <c r="F18" i="6"/>
  <c r="H18" i="6" s="1"/>
  <c r="J18" i="6" s="1"/>
  <c r="E18" i="6"/>
  <c r="D18" i="6"/>
  <c r="C18" i="6"/>
  <c r="D17" i="6"/>
  <c r="E17" i="6" s="1"/>
  <c r="C17" i="6"/>
  <c r="E16" i="6"/>
  <c r="D16" i="6"/>
  <c r="F16" i="6" s="1"/>
  <c r="H16" i="6" s="1"/>
  <c r="J16" i="6" s="1"/>
  <c r="C16" i="6"/>
  <c r="D15" i="6"/>
  <c r="F15" i="6" s="1"/>
  <c r="H15" i="6" s="1"/>
  <c r="J15" i="6" s="1"/>
  <c r="C15" i="6"/>
  <c r="F14" i="6"/>
  <c r="H14" i="6" s="1"/>
  <c r="J14" i="6" s="1"/>
  <c r="E14" i="6"/>
  <c r="D14" i="6"/>
  <c r="C14" i="6"/>
  <c r="D13" i="6"/>
  <c r="F13" i="6" s="1"/>
  <c r="H13" i="6" s="1"/>
  <c r="J13" i="6" s="1"/>
  <c r="C13" i="6"/>
  <c r="D12" i="6"/>
  <c r="E12" i="6" s="1"/>
  <c r="C12" i="6"/>
  <c r="E11" i="6"/>
  <c r="D11" i="6"/>
  <c r="F11" i="6" s="1"/>
  <c r="H11" i="6" s="1"/>
  <c r="J11" i="6" s="1"/>
  <c r="C11" i="6"/>
  <c r="F10" i="6"/>
  <c r="H10" i="6" s="1"/>
  <c r="J10" i="6" s="1"/>
  <c r="E10" i="6"/>
  <c r="D10" i="6"/>
  <c r="C10" i="6"/>
  <c r="D9" i="6"/>
  <c r="E9" i="6" s="1"/>
  <c r="C9" i="6"/>
  <c r="E8" i="6"/>
  <c r="D8" i="6"/>
  <c r="F8" i="6" s="1"/>
  <c r="H8" i="6" s="1"/>
  <c r="J8" i="6" s="1"/>
  <c r="C8" i="6"/>
  <c r="K157" i="5"/>
  <c r="D157" i="5"/>
  <c r="K156" i="5"/>
  <c r="D156" i="5"/>
  <c r="K155" i="5"/>
  <c r="D155" i="5"/>
  <c r="K154" i="5"/>
  <c r="D154" i="5"/>
  <c r="K153" i="5"/>
  <c r="D153" i="5"/>
  <c r="K152" i="5"/>
  <c r="D152" i="5"/>
  <c r="K151" i="5"/>
  <c r="D151" i="5"/>
  <c r="K150" i="5"/>
  <c r="D150" i="5"/>
  <c r="K149" i="5"/>
  <c r="D149" i="5"/>
  <c r="K148" i="5"/>
  <c r="D148" i="5"/>
  <c r="K147" i="5"/>
  <c r="D147" i="5"/>
  <c r="K146" i="5"/>
  <c r="D146" i="5"/>
  <c r="K145" i="5"/>
  <c r="D145" i="5"/>
  <c r="K144" i="5"/>
  <c r="D144" i="5"/>
  <c r="K143" i="5"/>
  <c r="D143" i="5"/>
  <c r="K142" i="5"/>
  <c r="D142" i="5"/>
  <c r="K141" i="5"/>
  <c r="D141" i="5"/>
  <c r="K140" i="5"/>
  <c r="D140" i="5"/>
  <c r="K139" i="5"/>
  <c r="D139" i="5"/>
  <c r="K138" i="5"/>
  <c r="D138" i="5"/>
  <c r="K137" i="5"/>
  <c r="D137" i="5"/>
  <c r="K136" i="5"/>
  <c r="D136" i="5"/>
  <c r="K135" i="5"/>
  <c r="D135" i="5"/>
  <c r="K134" i="5"/>
  <c r="D134" i="5"/>
  <c r="K133" i="5"/>
  <c r="D133" i="5"/>
  <c r="K132" i="5"/>
  <c r="D132" i="5"/>
  <c r="K131" i="5"/>
  <c r="D131" i="5"/>
  <c r="K130" i="5"/>
  <c r="D130" i="5"/>
  <c r="K129" i="5"/>
  <c r="D129" i="5"/>
  <c r="K128" i="5"/>
  <c r="D128" i="5"/>
  <c r="K127" i="5"/>
  <c r="D127" i="5"/>
  <c r="K126" i="5"/>
  <c r="D126" i="5"/>
  <c r="K125" i="5"/>
  <c r="D125" i="5"/>
  <c r="K124" i="5"/>
  <c r="D124" i="5"/>
  <c r="K123" i="5"/>
  <c r="D123" i="5"/>
  <c r="K122" i="5"/>
  <c r="D122" i="5"/>
  <c r="K121" i="5"/>
  <c r="D121" i="5"/>
  <c r="K120" i="5"/>
  <c r="D120" i="5"/>
  <c r="K119" i="5"/>
  <c r="D119" i="5"/>
  <c r="K118" i="5"/>
  <c r="D118" i="5"/>
  <c r="K117" i="5"/>
  <c r="D117" i="5"/>
  <c r="K116" i="5"/>
  <c r="D116" i="5"/>
  <c r="K115" i="5"/>
  <c r="D115" i="5"/>
  <c r="K114" i="5"/>
  <c r="D114" i="5"/>
  <c r="K113" i="5"/>
  <c r="D113" i="5"/>
  <c r="K112" i="5"/>
  <c r="D112" i="5"/>
  <c r="K111" i="5"/>
  <c r="D111" i="5"/>
  <c r="K110" i="5"/>
  <c r="D110" i="5"/>
  <c r="K109" i="5"/>
  <c r="D109" i="5"/>
  <c r="K108" i="5"/>
  <c r="D108" i="5"/>
  <c r="K107" i="5"/>
  <c r="D107" i="5"/>
  <c r="K106" i="5"/>
  <c r="D106" i="5"/>
  <c r="K105" i="5"/>
  <c r="D105" i="5"/>
  <c r="K104" i="5"/>
  <c r="D104" i="5"/>
  <c r="K103" i="5"/>
  <c r="D103" i="5"/>
  <c r="K102" i="5"/>
  <c r="D102" i="5"/>
  <c r="K101" i="5"/>
  <c r="D101" i="5"/>
  <c r="K100" i="5"/>
  <c r="D100" i="5"/>
  <c r="K99" i="5"/>
  <c r="D99" i="5"/>
  <c r="K98" i="5"/>
  <c r="D98" i="5"/>
  <c r="K97" i="5"/>
  <c r="D97" i="5"/>
  <c r="K96" i="5"/>
  <c r="D96" i="5"/>
  <c r="K95" i="5"/>
  <c r="D95" i="5"/>
  <c r="K94" i="5"/>
  <c r="D94" i="5"/>
  <c r="K93" i="5"/>
  <c r="D93" i="5"/>
  <c r="K92" i="5"/>
  <c r="D92" i="5"/>
  <c r="K91" i="5"/>
  <c r="D91" i="5"/>
  <c r="K90" i="5"/>
  <c r="D90" i="5"/>
  <c r="K89" i="5"/>
  <c r="D89" i="5"/>
  <c r="K88" i="5"/>
  <c r="D88" i="5"/>
  <c r="K87" i="5"/>
  <c r="D87" i="5"/>
  <c r="K86" i="5"/>
  <c r="D86" i="5"/>
  <c r="K85" i="5"/>
  <c r="D85" i="5"/>
  <c r="K84" i="5"/>
  <c r="D84" i="5"/>
  <c r="K83" i="5"/>
  <c r="D83" i="5"/>
  <c r="K82" i="5"/>
  <c r="D82" i="5"/>
  <c r="K81" i="5"/>
  <c r="D81" i="5"/>
  <c r="K80" i="5"/>
  <c r="D80" i="5"/>
  <c r="K79" i="5"/>
  <c r="D79" i="5"/>
  <c r="K78" i="5"/>
  <c r="D78" i="5"/>
  <c r="K77" i="5"/>
  <c r="D77" i="5"/>
  <c r="K76" i="5"/>
  <c r="D76" i="5"/>
  <c r="K75" i="5"/>
  <c r="D75" i="5"/>
  <c r="K74" i="5"/>
  <c r="D74" i="5"/>
  <c r="K73" i="5"/>
  <c r="D73" i="5"/>
  <c r="K72" i="5"/>
  <c r="D72" i="5"/>
  <c r="K71" i="5"/>
  <c r="D71" i="5"/>
  <c r="K70" i="5"/>
  <c r="D70" i="5"/>
  <c r="K69" i="5"/>
  <c r="D69" i="5"/>
  <c r="K68" i="5"/>
  <c r="D68" i="5"/>
  <c r="K67" i="5"/>
  <c r="D67" i="5"/>
  <c r="K66" i="5"/>
  <c r="D66" i="5"/>
  <c r="K65" i="5"/>
  <c r="D65" i="5"/>
  <c r="K64" i="5"/>
  <c r="D64" i="5"/>
  <c r="K63" i="5"/>
  <c r="D63" i="5"/>
  <c r="K62" i="5"/>
  <c r="D62" i="5"/>
  <c r="K61" i="5"/>
  <c r="D61" i="5"/>
  <c r="K60" i="5"/>
  <c r="D60" i="5"/>
  <c r="K59" i="5"/>
  <c r="D59" i="5"/>
  <c r="K58" i="5"/>
  <c r="D58" i="5"/>
  <c r="K57" i="5"/>
  <c r="D57" i="5"/>
  <c r="K56" i="5"/>
  <c r="D56" i="5"/>
  <c r="K55" i="5"/>
  <c r="D55" i="5"/>
  <c r="K54" i="5"/>
  <c r="D54" i="5"/>
  <c r="K53" i="5"/>
  <c r="D53" i="5"/>
  <c r="K52" i="5"/>
  <c r="D52" i="5"/>
  <c r="K51" i="5"/>
  <c r="D51" i="5"/>
  <c r="K50" i="5"/>
  <c r="D50" i="5"/>
  <c r="K49" i="5"/>
  <c r="D49" i="5"/>
  <c r="K48" i="5"/>
  <c r="D48" i="5"/>
  <c r="K47" i="5"/>
  <c r="D47" i="5"/>
  <c r="K46" i="5"/>
  <c r="D46" i="5"/>
  <c r="K45" i="5"/>
  <c r="D45" i="5"/>
  <c r="K44" i="5"/>
  <c r="D44" i="5"/>
  <c r="K43" i="5"/>
  <c r="D43" i="5"/>
  <c r="K42" i="5"/>
  <c r="D42" i="5"/>
  <c r="K41" i="5"/>
  <c r="D41" i="5"/>
  <c r="K40" i="5"/>
  <c r="D40" i="5"/>
  <c r="K39" i="5"/>
  <c r="D39" i="5"/>
  <c r="K38" i="5"/>
  <c r="D38" i="5"/>
  <c r="K37" i="5"/>
  <c r="D37" i="5"/>
  <c r="K36" i="5"/>
  <c r="D36" i="5"/>
  <c r="K35" i="5"/>
  <c r="D35" i="5"/>
  <c r="K34" i="5"/>
  <c r="D34" i="5"/>
  <c r="K33" i="5"/>
  <c r="D33" i="5"/>
  <c r="K32" i="5"/>
  <c r="D32" i="5"/>
  <c r="K31" i="5"/>
  <c r="D31" i="5"/>
  <c r="K30" i="5"/>
  <c r="D30" i="5"/>
  <c r="K29" i="5"/>
  <c r="D29" i="5"/>
  <c r="K28" i="5"/>
  <c r="D28" i="5"/>
  <c r="K27" i="5"/>
  <c r="D27" i="5"/>
  <c r="K26" i="5"/>
  <c r="D26" i="5"/>
  <c r="K25" i="5"/>
  <c r="D25" i="5"/>
  <c r="K24" i="5"/>
  <c r="D24" i="5"/>
  <c r="K23" i="5"/>
  <c r="D23" i="5"/>
  <c r="K22" i="5"/>
  <c r="D22" i="5"/>
  <c r="K21" i="5"/>
  <c r="D21" i="5"/>
  <c r="K20" i="5"/>
  <c r="D20" i="5"/>
  <c r="K19" i="5"/>
  <c r="D19" i="5"/>
  <c r="K18" i="5"/>
  <c r="D18" i="5"/>
  <c r="K17" i="5"/>
  <c r="D17" i="5"/>
  <c r="K16" i="5"/>
  <c r="D16" i="5"/>
  <c r="K15" i="5"/>
  <c r="D15" i="5"/>
  <c r="K14" i="5"/>
  <c r="D14" i="5"/>
  <c r="K13" i="5"/>
  <c r="D13" i="5"/>
  <c r="K12" i="5"/>
  <c r="D12" i="5"/>
  <c r="K11" i="5"/>
  <c r="D11" i="5"/>
  <c r="K10" i="5"/>
  <c r="D10" i="5"/>
  <c r="K9" i="5"/>
  <c r="D9" i="5"/>
  <c r="K8" i="5"/>
  <c r="D8" i="5"/>
  <c r="I157" i="4"/>
  <c r="D157" i="4"/>
  <c r="I156" i="4"/>
  <c r="D156" i="4"/>
  <c r="I155" i="4"/>
  <c r="D155" i="4"/>
  <c r="I154" i="4"/>
  <c r="D154" i="4"/>
  <c r="I153" i="4"/>
  <c r="D153" i="4"/>
  <c r="I152" i="4"/>
  <c r="D152" i="4"/>
  <c r="I151" i="4"/>
  <c r="D151" i="4"/>
  <c r="I150" i="4"/>
  <c r="D150" i="4"/>
  <c r="I149" i="4"/>
  <c r="D149" i="4"/>
  <c r="I148" i="4"/>
  <c r="D148" i="4"/>
  <c r="I147" i="4"/>
  <c r="D147" i="4"/>
  <c r="I146" i="4"/>
  <c r="D146" i="4"/>
  <c r="I145" i="4"/>
  <c r="D145" i="4"/>
  <c r="I144" i="4"/>
  <c r="D144" i="4"/>
  <c r="I143" i="4"/>
  <c r="D143" i="4"/>
  <c r="I142" i="4"/>
  <c r="D142" i="4"/>
  <c r="I141" i="4"/>
  <c r="D141" i="4"/>
  <c r="I140" i="4"/>
  <c r="D140" i="4"/>
  <c r="I139" i="4"/>
  <c r="D139" i="4"/>
  <c r="I138" i="4"/>
  <c r="D138" i="4"/>
  <c r="I137" i="4"/>
  <c r="D137" i="4"/>
  <c r="I136" i="4"/>
  <c r="D136" i="4"/>
  <c r="I135" i="4"/>
  <c r="D135" i="4"/>
  <c r="I134" i="4"/>
  <c r="D134" i="4"/>
  <c r="I133" i="4"/>
  <c r="D133" i="4"/>
  <c r="I132" i="4"/>
  <c r="D132" i="4"/>
  <c r="I131" i="4"/>
  <c r="D131" i="4"/>
  <c r="I130" i="4"/>
  <c r="D130" i="4"/>
  <c r="I129" i="4"/>
  <c r="D129" i="4"/>
  <c r="I128" i="4"/>
  <c r="D128" i="4"/>
  <c r="I127" i="4"/>
  <c r="D127" i="4"/>
  <c r="I126" i="4"/>
  <c r="D126" i="4"/>
  <c r="I125" i="4"/>
  <c r="D125" i="4"/>
  <c r="I124" i="4"/>
  <c r="D124" i="4"/>
  <c r="I123" i="4"/>
  <c r="D123" i="4"/>
  <c r="I122" i="4"/>
  <c r="D122" i="4"/>
  <c r="I121" i="4"/>
  <c r="D121" i="4"/>
  <c r="I120" i="4"/>
  <c r="D120" i="4"/>
  <c r="I119" i="4"/>
  <c r="D119" i="4"/>
  <c r="I118" i="4"/>
  <c r="D118" i="4"/>
  <c r="I117" i="4"/>
  <c r="D117" i="4"/>
  <c r="I116" i="4"/>
  <c r="D116" i="4"/>
  <c r="I115" i="4"/>
  <c r="D115" i="4"/>
  <c r="I114" i="4"/>
  <c r="D114" i="4"/>
  <c r="I113" i="4"/>
  <c r="D113" i="4"/>
  <c r="I112" i="4"/>
  <c r="D112" i="4"/>
  <c r="I111" i="4"/>
  <c r="D111" i="4"/>
  <c r="I110" i="4"/>
  <c r="D110" i="4"/>
  <c r="I109" i="4"/>
  <c r="D109" i="4"/>
  <c r="I108" i="4"/>
  <c r="D108" i="4"/>
  <c r="I107" i="4"/>
  <c r="D107" i="4"/>
  <c r="I106" i="4"/>
  <c r="D106" i="4"/>
  <c r="I105" i="4"/>
  <c r="D105" i="4"/>
  <c r="I104" i="4"/>
  <c r="D104" i="4"/>
  <c r="I103" i="4"/>
  <c r="D103" i="4"/>
  <c r="I102" i="4"/>
  <c r="D102" i="4"/>
  <c r="I101" i="4"/>
  <c r="D101" i="4"/>
  <c r="I100" i="4"/>
  <c r="D100" i="4"/>
  <c r="I99" i="4"/>
  <c r="D99" i="4"/>
  <c r="I98" i="4"/>
  <c r="D98" i="4"/>
  <c r="I97" i="4"/>
  <c r="D97" i="4"/>
  <c r="I96" i="4"/>
  <c r="D96" i="4"/>
  <c r="I95" i="4"/>
  <c r="D95" i="4"/>
  <c r="I94" i="4"/>
  <c r="D94" i="4"/>
  <c r="I93" i="4"/>
  <c r="D93" i="4"/>
  <c r="I92" i="4"/>
  <c r="D92" i="4"/>
  <c r="I91" i="4"/>
  <c r="D91" i="4"/>
  <c r="I90" i="4"/>
  <c r="D90" i="4"/>
  <c r="I89" i="4"/>
  <c r="D89" i="4"/>
  <c r="I88" i="4"/>
  <c r="D88" i="4"/>
  <c r="I87" i="4"/>
  <c r="D87" i="4"/>
  <c r="I86" i="4"/>
  <c r="D86" i="4"/>
  <c r="I85" i="4"/>
  <c r="D85" i="4"/>
  <c r="I84" i="4"/>
  <c r="D84" i="4"/>
  <c r="I83" i="4"/>
  <c r="D83" i="4"/>
  <c r="I82" i="4"/>
  <c r="D82" i="4"/>
  <c r="I81" i="4"/>
  <c r="D81" i="4"/>
  <c r="I80" i="4"/>
  <c r="D80" i="4"/>
  <c r="I79" i="4"/>
  <c r="D79" i="4"/>
  <c r="I78" i="4"/>
  <c r="D78" i="4"/>
  <c r="I77" i="4"/>
  <c r="D77" i="4"/>
  <c r="I76" i="4"/>
  <c r="D76" i="4"/>
  <c r="I75" i="4"/>
  <c r="D75" i="4"/>
  <c r="I74" i="4"/>
  <c r="D74" i="4"/>
  <c r="I73" i="4"/>
  <c r="D73" i="4"/>
  <c r="I72" i="4"/>
  <c r="D72" i="4"/>
  <c r="I71" i="4"/>
  <c r="D71" i="4"/>
  <c r="I70" i="4"/>
  <c r="D70" i="4"/>
  <c r="I69" i="4"/>
  <c r="D69" i="4"/>
  <c r="I68" i="4"/>
  <c r="D68" i="4"/>
  <c r="I67" i="4"/>
  <c r="D67" i="4"/>
  <c r="I66" i="4"/>
  <c r="D66" i="4"/>
  <c r="I65" i="4"/>
  <c r="D65" i="4"/>
  <c r="I64" i="4"/>
  <c r="D64" i="4"/>
  <c r="I63" i="4"/>
  <c r="D63" i="4"/>
  <c r="I62" i="4"/>
  <c r="D62" i="4"/>
  <c r="I61" i="4"/>
  <c r="D61" i="4"/>
  <c r="I60" i="4"/>
  <c r="D60" i="4"/>
  <c r="I59" i="4"/>
  <c r="D59" i="4"/>
  <c r="I58" i="4"/>
  <c r="D58" i="4"/>
  <c r="I57" i="4"/>
  <c r="D57" i="4"/>
  <c r="I56" i="4"/>
  <c r="D56" i="4"/>
  <c r="I55" i="4"/>
  <c r="D55" i="4"/>
  <c r="I54" i="4"/>
  <c r="D54" i="4"/>
  <c r="I53" i="4"/>
  <c r="D53" i="4"/>
  <c r="I52" i="4"/>
  <c r="D52" i="4"/>
  <c r="I51" i="4"/>
  <c r="D51" i="4"/>
  <c r="I50" i="4"/>
  <c r="D50" i="4"/>
  <c r="I49" i="4"/>
  <c r="D49" i="4"/>
  <c r="I48" i="4"/>
  <c r="D48" i="4"/>
  <c r="I47" i="4"/>
  <c r="D47" i="4"/>
  <c r="I46" i="4"/>
  <c r="D46" i="4"/>
  <c r="I45" i="4"/>
  <c r="D45" i="4"/>
  <c r="I44" i="4"/>
  <c r="D44" i="4"/>
  <c r="I43" i="4"/>
  <c r="D43" i="4"/>
  <c r="I42" i="4"/>
  <c r="D42" i="4"/>
  <c r="I41" i="4"/>
  <c r="D41" i="4"/>
  <c r="I40" i="4"/>
  <c r="D40" i="4"/>
  <c r="I39" i="4"/>
  <c r="D39" i="4"/>
  <c r="I38" i="4"/>
  <c r="D38" i="4"/>
  <c r="I37" i="4"/>
  <c r="D37" i="4"/>
  <c r="I36" i="4"/>
  <c r="D36" i="4"/>
  <c r="I35" i="4"/>
  <c r="D35" i="4"/>
  <c r="I34" i="4"/>
  <c r="D34" i="4"/>
  <c r="I33" i="4"/>
  <c r="D33" i="4"/>
  <c r="I32" i="4"/>
  <c r="D32" i="4"/>
  <c r="I31" i="4"/>
  <c r="D31" i="4"/>
  <c r="I30" i="4"/>
  <c r="D30" i="4"/>
  <c r="I29" i="4"/>
  <c r="D29" i="4"/>
  <c r="I28" i="4"/>
  <c r="D28" i="4"/>
  <c r="I27" i="4"/>
  <c r="D27" i="4"/>
  <c r="I26" i="4"/>
  <c r="D26" i="4"/>
  <c r="I25" i="4"/>
  <c r="D25" i="4"/>
  <c r="I24" i="4"/>
  <c r="D24" i="4"/>
  <c r="I23" i="4"/>
  <c r="D23" i="4"/>
  <c r="I22" i="4"/>
  <c r="D22" i="4"/>
  <c r="I21" i="4"/>
  <c r="D21" i="4"/>
  <c r="I20" i="4"/>
  <c r="D20" i="4"/>
  <c r="I19" i="4"/>
  <c r="D19" i="4"/>
  <c r="I18" i="4"/>
  <c r="D18" i="4"/>
  <c r="I17" i="4"/>
  <c r="D17" i="4"/>
  <c r="I16" i="4"/>
  <c r="D16" i="4"/>
  <c r="I15" i="4"/>
  <c r="D15" i="4"/>
  <c r="I14" i="4"/>
  <c r="D14" i="4"/>
  <c r="I13" i="4"/>
  <c r="D13" i="4"/>
  <c r="I12" i="4"/>
  <c r="D12" i="4"/>
  <c r="I11" i="4"/>
  <c r="D11" i="4"/>
  <c r="I10" i="4"/>
  <c r="D10" i="4"/>
  <c r="I9" i="4"/>
  <c r="D9" i="4"/>
  <c r="I8" i="4"/>
  <c r="D8" i="4"/>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L62" i="2"/>
  <c r="G62" i="2"/>
  <c r="L61" i="2"/>
  <c r="G61" i="2"/>
  <c r="L60" i="2"/>
  <c r="G60" i="2"/>
  <c r="L59" i="2"/>
  <c r="G59" i="2"/>
  <c r="L58" i="2"/>
  <c r="G58" i="2"/>
  <c r="L57" i="2"/>
  <c r="G57" i="2"/>
  <c r="L56" i="2"/>
  <c r="G56" i="2"/>
  <c r="L55" i="2"/>
  <c r="G55" i="2"/>
  <c r="L54" i="2"/>
  <c r="G54" i="2"/>
  <c r="L53" i="2"/>
  <c r="G53" i="2"/>
  <c r="L52" i="2"/>
  <c r="G52" i="2"/>
  <c r="L51" i="2"/>
  <c r="G51" i="2"/>
  <c r="L50" i="2"/>
  <c r="G50" i="2"/>
  <c r="L49" i="2"/>
  <c r="G49" i="2"/>
  <c r="L48" i="2"/>
  <c r="G48" i="2"/>
  <c r="L47" i="2"/>
  <c r="G47" i="2"/>
  <c r="L46" i="2"/>
  <c r="G46" i="2"/>
  <c r="L45" i="2"/>
  <c r="G45" i="2"/>
  <c r="L44" i="2"/>
  <c r="G44" i="2"/>
  <c r="L43" i="2"/>
  <c r="G43" i="2"/>
  <c r="L42" i="2"/>
  <c r="G42" i="2"/>
  <c r="L41" i="2"/>
  <c r="G41" i="2"/>
  <c r="L40" i="2"/>
  <c r="G40" i="2"/>
  <c r="L39" i="2"/>
  <c r="G39" i="2"/>
  <c r="L38" i="2"/>
  <c r="G38" i="2"/>
  <c r="L37" i="2"/>
  <c r="G37" i="2"/>
  <c r="L36" i="2"/>
  <c r="G36" i="2"/>
  <c r="L35" i="2"/>
  <c r="G35" i="2"/>
  <c r="L34" i="2"/>
  <c r="G34" i="2"/>
  <c r="L33" i="2"/>
  <c r="G33" i="2"/>
  <c r="L32" i="2"/>
  <c r="G32" i="2"/>
  <c r="L31" i="2"/>
  <c r="G31" i="2"/>
  <c r="L30" i="2"/>
  <c r="G30" i="2"/>
  <c r="L29" i="2"/>
  <c r="G29" i="2"/>
  <c r="L28" i="2"/>
  <c r="G28" i="2"/>
  <c r="L27" i="2"/>
  <c r="G27" i="2"/>
  <c r="L26" i="2"/>
  <c r="G26" i="2"/>
  <c r="L25" i="2"/>
  <c r="G25" i="2"/>
  <c r="L24" i="2"/>
  <c r="G24" i="2"/>
  <c r="L23" i="2"/>
  <c r="G23" i="2"/>
  <c r="L22" i="2"/>
  <c r="G22" i="2"/>
  <c r="L21" i="2"/>
  <c r="G21" i="2"/>
  <c r="L20" i="2"/>
  <c r="G20" i="2"/>
  <c r="L19" i="2"/>
  <c r="G19" i="2"/>
  <c r="L18" i="2"/>
  <c r="G18" i="2"/>
  <c r="L17" i="2"/>
  <c r="G17" i="2"/>
  <c r="L16" i="2"/>
  <c r="G16" i="2"/>
  <c r="L15" i="2"/>
  <c r="G15" i="2"/>
  <c r="L14" i="2"/>
  <c r="G14" i="2"/>
  <c r="L13" i="2"/>
  <c r="G13" i="2"/>
  <c r="P7" i="2"/>
  <c r="M7" i="2"/>
  <c r="K7" i="2"/>
  <c r="I7" i="2"/>
  <c r="G7" i="2"/>
  <c r="E7" i="2"/>
  <c r="B7" i="2"/>
  <c r="E52" i="6" l="1"/>
  <c r="F12" i="6"/>
  <c r="H12" i="6" s="1"/>
  <c r="J12" i="6" s="1"/>
  <c r="F36" i="6"/>
  <c r="H36" i="6" s="1"/>
  <c r="J36" i="6" s="1"/>
  <c r="F44" i="6"/>
  <c r="H44" i="6" s="1"/>
  <c r="J44" i="6" s="1"/>
  <c r="E15" i="6"/>
  <c r="E23" i="6"/>
  <c r="E31" i="6"/>
  <c r="E39" i="6"/>
  <c r="E47" i="6"/>
  <c r="E55" i="6"/>
  <c r="E41" i="6"/>
  <c r="F9" i="6"/>
  <c r="H9" i="6" s="1"/>
  <c r="J9" i="6" s="1"/>
  <c r="F17" i="6"/>
  <c r="H17" i="6" s="1"/>
  <c r="J17" i="6" s="1"/>
  <c r="F25" i="6"/>
  <c r="H25" i="6" s="1"/>
  <c r="J25" i="6" s="1"/>
  <c r="F33" i="6"/>
  <c r="H33" i="6" s="1"/>
  <c r="J33" i="6" s="1"/>
  <c r="F20" i="6"/>
  <c r="H20" i="6" s="1"/>
  <c r="J20" i="6" s="1"/>
  <c r="F28" i="6"/>
  <c r="H28" i="6" s="1"/>
  <c r="J28" i="6" s="1"/>
  <c r="E49" i="6"/>
  <c r="E57" i="6"/>
  <c r="E13" i="6"/>
  <c r="E21" i="6"/>
  <c r="E29" i="6"/>
  <c r="E37" i="6"/>
  <c r="E45" i="6"/>
  <c r="E53" i="6"/>
</calcChain>
</file>

<file path=xl/sharedStrings.xml><?xml version="1.0" encoding="utf-8"?>
<sst xmlns="http://schemas.openxmlformats.org/spreadsheetml/2006/main" count="229" uniqueCount="190">
  <si>
    <t>使い方ガイド</t>
  </si>
  <si>
    <t>社員個人台帳</t>
  </si>
  <si>
    <t>■ シート構成</t>
  </si>
  <si>
    <t>①</t>
  </si>
  <si>
    <t>全社員台帳</t>
  </si>
  <si>
    <r>
      <rPr>
        <sz val="10"/>
        <color rgb="FF1A1A1A"/>
        <rFont val="Noto Sans CJK SC"/>
        <family val="2"/>
        <charset val="1"/>
      </rPr>
      <t>🔥メインシート。</t>
    </r>
    <r>
      <rPr>
        <sz val="10"/>
        <color rgb="FF1A1A1A"/>
        <rFont val="游ゴシック"/>
        <family val="3"/>
        <charset val="128"/>
      </rPr>
      <t>50</t>
    </r>
    <r>
      <rPr>
        <sz val="10"/>
        <color rgb="FF1A1A1A"/>
        <rFont val="Noto Sans CJK SC"/>
        <family val="2"/>
        <charset val="1"/>
      </rPr>
      <t>名分の社員情報を</t>
    </r>
    <r>
      <rPr>
        <sz val="10"/>
        <color rgb="FF1A1A1A"/>
        <rFont val="游ゴシック"/>
        <family val="3"/>
        <charset val="128"/>
      </rPr>
      <t>1</t>
    </r>
    <r>
      <rPr>
        <sz val="10"/>
        <color rgb="FF1A1A1A"/>
        <rFont val="Noto Sans CJK SC"/>
        <family val="2"/>
        <charset val="1"/>
      </rPr>
      <t>画面で一覧管理。基本情報・雇用情報・職能</t>
    </r>
    <r>
      <rPr>
        <sz val="10"/>
        <color rgb="FF1A1A1A"/>
        <rFont val="游ゴシック"/>
        <family val="3"/>
        <charset val="128"/>
      </rPr>
      <t>LV</t>
    </r>
    <r>
      <rPr>
        <sz val="10"/>
        <color rgb="FF1A1A1A"/>
        <rFont val="Noto Sans CJK SC"/>
        <family val="2"/>
        <charset val="1"/>
      </rPr>
      <t>・給与・保険</t>
    </r>
    <r>
      <rPr>
        <sz val="10"/>
        <color rgb="FF1A1A1A"/>
        <rFont val="游ゴシック"/>
        <family val="3"/>
        <charset val="128"/>
      </rPr>
      <t>5</t>
    </r>
    <r>
      <rPr>
        <sz val="10"/>
        <color rgb="FF1A1A1A"/>
        <rFont val="Noto Sans CJK SC"/>
        <family val="2"/>
        <charset val="1"/>
      </rPr>
      <t>種・健診日・在籍状況まで網羅。年齢・勤続年数は自動計算、保険未加入・健診</t>
    </r>
    <r>
      <rPr>
        <sz val="10"/>
        <color rgb="FF1A1A1A"/>
        <rFont val="游ゴシック"/>
        <family val="3"/>
        <charset val="128"/>
      </rPr>
      <t>1</t>
    </r>
    <r>
      <rPr>
        <sz val="10"/>
        <color rgb="FF1A1A1A"/>
        <rFont val="Noto Sans CJK SC"/>
        <family val="2"/>
        <charset val="1"/>
      </rPr>
      <t>年超は赤警告、職能</t>
    </r>
    <r>
      <rPr>
        <sz val="10"/>
        <color rgb="FF1A1A1A"/>
        <rFont val="游ゴシック"/>
        <family val="3"/>
        <charset val="128"/>
      </rPr>
      <t>LV</t>
    </r>
    <r>
      <rPr>
        <sz val="10"/>
        <color rgb="FF1A1A1A"/>
        <rFont val="Noto Sans CJK SC"/>
        <family val="2"/>
        <charset val="1"/>
      </rPr>
      <t>は</t>
    </r>
    <r>
      <rPr>
        <sz val="10"/>
        <color rgb="FF1A1A1A"/>
        <rFont val="游ゴシック"/>
        <family val="3"/>
        <charset val="128"/>
      </rPr>
      <t>4</t>
    </r>
    <r>
      <rPr>
        <sz val="10"/>
        <color rgb="FF1A1A1A"/>
        <rFont val="Noto Sans CJK SC"/>
        <family val="2"/>
        <charset val="1"/>
      </rPr>
      <t>色カード再現、オートフィルタで職種別検索可能。</t>
    </r>
  </si>
  <si>
    <t>②</t>
  </si>
  <si>
    <t>資格・講習履歴</t>
  </si>
  <si>
    <r>
      <rPr>
        <sz val="10"/>
        <color rgb="FF1A1A1A"/>
        <rFont val="游ゴシック"/>
        <family val="3"/>
        <charset val="128"/>
      </rPr>
      <t>200</t>
    </r>
    <r>
      <rPr>
        <sz val="10"/>
        <color rgb="FF1A1A1A"/>
        <rFont val="Noto Sans CJK SC"/>
        <family val="2"/>
        <charset val="1"/>
      </rPr>
      <t>件分の資格・講習記録。社員</t>
    </r>
    <r>
      <rPr>
        <sz val="10"/>
        <color rgb="FF1A1A1A"/>
        <rFont val="游ゴシック"/>
        <family val="3"/>
        <charset val="128"/>
      </rPr>
      <t>ID</t>
    </r>
    <r>
      <rPr>
        <sz val="10"/>
        <color rgb="FF1A1A1A"/>
        <rFont val="Noto Sans CJK SC"/>
        <family val="2"/>
        <charset val="1"/>
      </rPr>
      <t>入力で氏名自動表示。技能講習・特別教育・免許・国家資格まで対応。期限切れ赤・期限間近</t>
    </r>
    <r>
      <rPr>
        <sz val="10"/>
        <color rgb="FF1A1A1A"/>
        <rFont val="游ゴシック"/>
        <family val="3"/>
        <charset val="128"/>
      </rPr>
      <t>(90</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黄色で警告。</t>
    </r>
  </si>
  <si>
    <t>③</t>
  </si>
  <si>
    <t>給与・昇給履歴</t>
  </si>
  <si>
    <r>
      <rPr>
        <sz val="10"/>
        <color rgb="FF1A1A1A"/>
        <rFont val="游ゴシック"/>
        <family val="3"/>
        <charset val="128"/>
      </rPr>
      <t>150</t>
    </r>
    <r>
      <rPr>
        <sz val="10"/>
        <color rgb="FF1A1A1A"/>
        <rFont val="Noto Sans CJK SC"/>
        <family val="2"/>
        <charset val="1"/>
      </rPr>
      <t>件分の給与改定履歴。改定前後の基本給を入れると差額が自動計算。昇給</t>
    </r>
    <r>
      <rPr>
        <sz val="10"/>
        <color rgb="FF1A1A1A"/>
        <rFont val="游ゴシック"/>
        <family val="3"/>
        <charset val="128"/>
      </rPr>
      <t>=</t>
    </r>
    <r>
      <rPr>
        <sz val="10"/>
        <color rgb="FF1A1A1A"/>
        <rFont val="Noto Sans CJK SC"/>
        <family val="2"/>
        <charset val="1"/>
      </rPr>
      <t>緑、降給</t>
    </r>
    <r>
      <rPr>
        <sz val="10"/>
        <color rgb="FF1A1A1A"/>
        <rFont val="游ゴシック"/>
        <family val="3"/>
        <charset val="128"/>
      </rPr>
      <t>=</t>
    </r>
    <r>
      <rPr>
        <sz val="10"/>
        <color rgb="FF1A1A1A"/>
        <rFont val="Noto Sans CJK SC"/>
        <family val="2"/>
        <charset val="1"/>
      </rPr>
      <t>赤で色分け。初任給～定期昇給～降給まで時系列管理。</t>
    </r>
  </si>
  <si>
    <t>④</t>
  </si>
  <si>
    <t>評価・態度記録</t>
  </si>
  <si>
    <r>
      <rPr>
        <sz val="10"/>
        <color rgb="FF1A1A1A"/>
        <rFont val="游ゴシック"/>
        <family val="3"/>
        <charset val="128"/>
      </rPr>
      <t>150</t>
    </r>
    <r>
      <rPr>
        <sz val="10"/>
        <color rgb="FF1A1A1A"/>
        <rFont val="Noto Sans CJK SC"/>
        <family val="2"/>
        <charset val="1"/>
      </rPr>
      <t>件分の評価記録。勤務態度・仕事評価・技能・協調性の</t>
    </r>
    <r>
      <rPr>
        <sz val="10"/>
        <color rgb="FF1A1A1A"/>
        <rFont val="游ゴシック"/>
        <family val="3"/>
        <charset val="128"/>
      </rPr>
      <t>4</t>
    </r>
    <r>
      <rPr>
        <sz val="10"/>
        <color rgb="FF1A1A1A"/>
        <rFont val="Noto Sans CJK SC"/>
        <family val="2"/>
        <charset val="1"/>
      </rPr>
      <t>項目★</t>
    </r>
    <r>
      <rPr>
        <sz val="10"/>
        <color rgb="FF1A1A1A"/>
        <rFont val="游ゴシック"/>
        <family val="3"/>
        <charset val="128"/>
      </rPr>
      <t>5</t>
    </r>
    <r>
      <rPr>
        <sz val="10"/>
        <color rgb="FF1A1A1A"/>
        <rFont val="Noto Sans CJK SC"/>
        <family val="2"/>
        <charset val="1"/>
      </rPr>
      <t>段階評価。総合スコアは平均で自動算出。半期ごとの評価面談記録に。</t>
    </r>
  </si>
  <si>
    <t>⑤</t>
  </si>
  <si>
    <t>有給休暇管理</t>
  </si>
  <si>
    <r>
      <rPr>
        <sz val="10"/>
        <color rgb="FF1A1A1A"/>
        <rFont val="Noto Sans CJK SC"/>
        <family val="2"/>
        <charset val="1"/>
      </rPr>
      <t>🚨労基法第</t>
    </r>
    <r>
      <rPr>
        <sz val="10"/>
        <color rgb="FF1A1A1A"/>
        <rFont val="游ゴシック"/>
        <family val="3"/>
        <charset val="128"/>
      </rPr>
      <t>39</t>
    </r>
    <r>
      <rPr>
        <sz val="10"/>
        <color rgb="FF1A1A1A"/>
        <rFont val="Noto Sans CJK SC"/>
        <family val="2"/>
        <charset val="1"/>
      </rPr>
      <t>条準拠。入社日から年間付与日数を自動算出（</t>
    </r>
    <r>
      <rPr>
        <sz val="10"/>
        <color rgb="FF1A1A1A"/>
        <rFont val="游ゴシック"/>
        <family val="3"/>
        <charset val="128"/>
      </rPr>
      <t>10/11/12/14/16/18/20</t>
    </r>
    <r>
      <rPr>
        <sz val="10"/>
        <color rgb="FF1A1A1A"/>
        <rFont val="Noto Sans CJK SC"/>
        <family val="2"/>
        <charset val="1"/>
      </rPr>
      <t>日）、残日数は当年付与計－取得済で自動計算。残</t>
    </r>
    <r>
      <rPr>
        <sz val="10"/>
        <color rgb="FF1A1A1A"/>
        <rFont val="游ゴシック"/>
        <family val="3"/>
        <charset val="128"/>
      </rPr>
      <t>5</t>
    </r>
    <r>
      <rPr>
        <sz val="10"/>
        <color rgb="FF1A1A1A"/>
        <rFont val="Noto Sans CJK SC"/>
        <family val="2"/>
        <charset val="1"/>
      </rPr>
      <t>日以下は赤警告（年</t>
    </r>
    <r>
      <rPr>
        <sz val="10"/>
        <color rgb="FF1A1A1A"/>
        <rFont val="游ゴシック"/>
        <family val="3"/>
        <charset val="128"/>
      </rPr>
      <t>5</t>
    </r>
    <r>
      <rPr>
        <sz val="10"/>
        <color rgb="FF1A1A1A"/>
        <rFont val="Noto Sans CJK SC"/>
        <family val="2"/>
        <charset val="1"/>
      </rPr>
      <t>日付与義務違反防止）。</t>
    </r>
  </si>
  <si>
    <t>⑥</t>
  </si>
  <si>
    <t>人事イベント履歴</t>
  </si>
  <si>
    <r>
      <rPr>
        <sz val="10"/>
        <color rgb="FF1A1A1A"/>
        <rFont val="游ゴシック"/>
        <family val="3"/>
        <charset val="128"/>
      </rPr>
      <t>200</t>
    </r>
    <r>
      <rPr>
        <sz val="10"/>
        <color rgb="FF1A1A1A"/>
        <rFont val="Noto Sans CJK SC"/>
        <family val="2"/>
        <charset val="1"/>
      </rPr>
      <t>件分の人事履歴。入社・異動・昇進・産休・育休・退職などをタイムラインで記録。区分ごとに色分け表示で視認性高い。</t>
    </r>
  </si>
  <si>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</si>
  <si>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</si>
  <si>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全社員台帳に基本情報を登録</t>
  </si>
  <si>
    <r>
      <rPr>
        <sz val="10"/>
        <color rgb="FF1A1A1A"/>
        <rFont val="Noto Sans CJK SC"/>
        <family val="2"/>
        <charset val="1"/>
      </rPr>
      <t>「全社員台帳」シートに社員</t>
    </r>
    <r>
      <rPr>
        <sz val="10"/>
        <color rgb="FF1A1A1A"/>
        <rFont val="游ゴシック"/>
        <family val="3"/>
        <charset val="128"/>
      </rPr>
      <t>ID</t>
    </r>
    <r>
      <rPr>
        <sz val="10"/>
        <color rgb="FF1A1A1A"/>
        <rFont val="Noto Sans CJK SC"/>
        <family val="2"/>
        <charset val="1"/>
      </rPr>
      <t>・氏名・生年月日・入社日・職種・職能</t>
    </r>
    <r>
      <rPr>
        <sz val="10"/>
        <color rgb="FF1A1A1A"/>
        <rFont val="游ゴシック"/>
        <family val="3"/>
        <charset val="128"/>
      </rPr>
      <t>LV</t>
    </r>
    <r>
      <rPr>
        <sz val="10"/>
        <color rgb="FF1A1A1A"/>
        <rFont val="Noto Sans CJK SC"/>
        <family val="2"/>
        <charset val="1"/>
      </rPr>
      <t>・給与・保険・健診日を登録。社員</t>
    </r>
    <r>
      <rPr>
        <sz val="10"/>
        <color rgb="FF1A1A1A"/>
        <rFont val="游ゴシック"/>
        <family val="3"/>
        <charset val="128"/>
      </rPr>
      <t>ID</t>
    </r>
    <r>
      <rPr>
        <sz val="10"/>
        <color rgb="FF1A1A1A"/>
        <rFont val="Noto Sans CJK SC"/>
        <family val="2"/>
        <charset val="1"/>
      </rPr>
      <t>は独自に決めて</t>
    </r>
    <r>
      <rPr>
        <sz val="10"/>
        <color rgb="FF1A1A1A"/>
        <rFont val="游ゴシック"/>
        <family val="3"/>
        <charset val="128"/>
      </rPr>
      <t>OK</t>
    </r>
    <r>
      <rPr>
        <sz val="10"/>
        <color rgb="FF1A1A1A"/>
        <rFont val="Noto Sans CJK SC"/>
        <family val="2"/>
        <charset val="1"/>
      </rPr>
      <t>（例：</t>
    </r>
    <r>
      <rPr>
        <sz val="10"/>
        <color rgb="FF1A1A1A"/>
        <rFont val="游ゴシック"/>
        <family val="3"/>
        <charset val="128"/>
      </rPr>
      <t>S-001</t>
    </r>
    <r>
      <rPr>
        <sz val="10"/>
        <color rgb="FF1A1A1A"/>
        <rFont val="Noto Sans CJK SC"/>
        <family val="2"/>
        <charset val="1"/>
      </rPr>
      <t>）。</t>
    </r>
  </si>
  <si>
    <t>STEP 2</t>
  </si>
  <si>
    <t>資格・給与・評価を別シートで記録</t>
  </si>
  <si>
    <r>
      <rPr>
        <sz val="10"/>
        <color rgb="FF1A1A1A"/>
        <rFont val="Noto Sans CJK SC"/>
        <family val="2"/>
        <charset val="1"/>
      </rPr>
      <t>資格取得・昇給・評価などのイベントは、それぞれの専用シートに社員</t>
    </r>
    <r>
      <rPr>
        <sz val="10"/>
        <color rgb="FF1A1A1A"/>
        <rFont val="游ゴシック"/>
        <family val="3"/>
        <charset val="128"/>
      </rPr>
      <t>ID</t>
    </r>
    <r>
      <rPr>
        <sz val="10"/>
        <color rgb="FF1A1A1A"/>
        <rFont val="Noto Sans CJK SC"/>
        <family val="2"/>
        <charset val="1"/>
      </rPr>
      <t>で記録。氏名は自動表示されるので入力ラク。</t>
    </r>
  </si>
  <si>
    <t>STEP 3</t>
  </si>
  <si>
    <t>有給休暇を月初に確認</t>
  </si>
  <si>
    <r>
      <rPr>
        <sz val="10"/>
        <color rgb="FF1A1A1A"/>
        <rFont val="Noto Sans CJK SC"/>
        <family val="2"/>
        <charset val="1"/>
      </rPr>
      <t>「有給休暇管理」で残日数を月初にチェック。残</t>
    </r>
    <r>
      <rPr>
        <sz val="10"/>
        <color rgb="FF1A1A1A"/>
        <rFont val="游ゴシック"/>
        <family val="3"/>
        <charset val="128"/>
      </rPr>
      <t>5</t>
    </r>
    <r>
      <rPr>
        <sz val="10"/>
        <color rgb="FF1A1A1A"/>
        <rFont val="Noto Sans CJK SC"/>
        <family val="2"/>
        <charset val="1"/>
      </rPr>
      <t>日以下は赤警告、年</t>
    </r>
    <r>
      <rPr>
        <sz val="10"/>
        <color rgb="FF1A1A1A"/>
        <rFont val="游ゴシック"/>
        <family val="3"/>
        <charset val="128"/>
      </rPr>
      <t>5</t>
    </r>
    <r>
      <rPr>
        <sz val="10"/>
        <color rgb="FF1A1A1A"/>
        <rFont val="Noto Sans CJK SC"/>
        <family val="2"/>
        <charset val="1"/>
      </rPr>
      <t>日取得義務違反防止のため早めに有給取得を促す。</t>
    </r>
  </si>
  <si>
    <t>STEP 4</t>
  </si>
  <si>
    <t>人事イベントを発生時に記録</t>
  </si>
  <si>
    <t>入社・異動・昇進・休職・退職など、人事イベントが発生したらその日のうちに「人事イベント履歴」へ記録。後の社員履歴照会時に役立つ。</t>
  </si>
  <si>
    <t>■ 自動でやってくれること</t>
  </si>
  <si>
    <t>🎂</t>
  </si>
  <si>
    <t>年齢・勤続年数の自動計算</t>
  </si>
  <si>
    <t>生年月日・入社日入れるだけで年齢・勤続年数が即時計算。</t>
  </si>
  <si>
    <t>🔗</t>
  </si>
  <si>
    <t>氏名の自動引用</t>
  </si>
  <si>
    <r>
      <rPr>
        <sz val="10"/>
        <color rgb="FF1A1A1A"/>
        <rFont val="Noto Sans CJK SC"/>
        <family val="2"/>
        <charset val="1"/>
      </rPr>
      <t>資格・給与・評価などのシートで社員</t>
    </r>
    <r>
      <rPr>
        <sz val="10"/>
        <color rgb="FF1A1A1A"/>
        <rFont val="游ゴシック"/>
        <family val="3"/>
        <charset val="128"/>
      </rPr>
      <t>ID</t>
    </r>
    <r>
      <rPr>
        <sz val="10"/>
        <color rgb="FF1A1A1A"/>
        <rFont val="Noto Sans CJK SC"/>
        <family val="2"/>
        <charset val="1"/>
      </rPr>
      <t>入れるだけで氏名が</t>
    </r>
    <r>
      <rPr>
        <sz val="10"/>
        <color rgb="FF1A1A1A"/>
        <rFont val="游ゴシック"/>
        <family val="3"/>
        <charset val="128"/>
      </rPr>
      <t>VLOOKUP</t>
    </r>
    <r>
      <rPr>
        <sz val="10"/>
        <color rgb="FF1A1A1A"/>
        <rFont val="Noto Sans CJK SC"/>
        <family val="2"/>
        <charset val="1"/>
      </rPr>
      <t>で自動表示。</t>
    </r>
  </si>
  <si>
    <t>⚪️🟡⚫</t>
  </si>
  <si>
    <r>
      <rPr>
        <b/>
        <sz val="10"/>
        <color rgb="FFA88A45"/>
        <rFont val="Noto Sans CJK SC"/>
        <family val="2"/>
        <charset val="1"/>
      </rPr>
      <t>職能</t>
    </r>
    <r>
      <rPr>
        <b/>
        <sz val="10"/>
        <color rgb="FFA88A45"/>
        <rFont val="游ゴシック"/>
        <family val="3"/>
        <charset val="128"/>
      </rPr>
      <t>LV4</t>
    </r>
    <r>
      <rPr>
        <b/>
        <sz val="10"/>
        <color rgb="FFA88A45"/>
        <rFont val="Noto Sans CJK SC"/>
        <family val="2"/>
        <charset val="1"/>
      </rPr>
      <t>色再現</t>
    </r>
  </si>
  <si>
    <r>
      <rPr>
        <sz val="10"/>
        <color rgb="FF1A1A1A"/>
        <rFont val="Noto Sans CJK SC"/>
        <family val="2"/>
        <charset val="1"/>
      </rPr>
      <t>白</t>
    </r>
    <r>
      <rPr>
        <sz val="10"/>
        <color rgb="FF1A1A1A"/>
        <rFont val="游ゴシック"/>
        <family val="3"/>
        <charset val="128"/>
      </rPr>
      <t>(</t>
    </r>
    <r>
      <rPr>
        <sz val="10"/>
        <color rgb="FF1A1A1A"/>
        <rFont val="Noto Sans CJK SC"/>
        <family val="2"/>
        <charset val="1"/>
      </rPr>
      <t>初級</t>
    </r>
    <r>
      <rPr>
        <sz val="10"/>
        <color rgb="FF1A1A1A"/>
        <rFont val="游ゴシック"/>
        <family val="3"/>
        <charset val="128"/>
      </rPr>
      <t>)/</t>
    </r>
    <r>
      <rPr>
        <sz val="10"/>
        <color rgb="FF1A1A1A"/>
        <rFont val="Noto Sans CJK SC"/>
        <family val="2"/>
        <charset val="1"/>
      </rPr>
      <t>銀</t>
    </r>
    <r>
      <rPr>
        <sz val="10"/>
        <color rgb="FF1A1A1A"/>
        <rFont val="游ゴシック"/>
        <family val="3"/>
        <charset val="128"/>
      </rPr>
      <t>(</t>
    </r>
    <r>
      <rPr>
        <sz val="10"/>
        <color rgb="FF1A1A1A"/>
        <rFont val="Noto Sans CJK SC"/>
        <family val="2"/>
        <charset val="1"/>
      </rPr>
      <t>中級</t>
    </r>
    <r>
      <rPr>
        <sz val="10"/>
        <color rgb="FF1A1A1A"/>
        <rFont val="游ゴシック"/>
        <family val="3"/>
        <charset val="128"/>
      </rPr>
      <t>)/</t>
    </r>
    <r>
      <rPr>
        <sz val="10"/>
        <color rgb="FF1A1A1A"/>
        <rFont val="Noto Sans CJK SC"/>
        <family val="2"/>
        <charset val="1"/>
      </rPr>
      <t>金</t>
    </r>
    <r>
      <rPr>
        <sz val="10"/>
        <color rgb="FF1A1A1A"/>
        <rFont val="游ゴシック"/>
        <family val="3"/>
        <charset val="128"/>
      </rPr>
      <t>(</t>
    </r>
    <r>
      <rPr>
        <sz val="10"/>
        <color rgb="FF1A1A1A"/>
        <rFont val="Noto Sans CJK SC"/>
        <family val="2"/>
        <charset val="1"/>
      </rPr>
      <t>上級</t>
    </r>
    <r>
      <rPr>
        <sz val="10"/>
        <color rgb="FF1A1A1A"/>
        <rFont val="游ゴシック"/>
        <family val="3"/>
        <charset val="128"/>
      </rPr>
      <t>)/</t>
    </r>
    <r>
      <rPr>
        <sz val="10"/>
        <color rgb="FF1A1A1A"/>
        <rFont val="Noto Sans CJK SC"/>
        <family val="2"/>
        <charset val="1"/>
      </rPr>
      <t>黒</t>
    </r>
    <r>
      <rPr>
        <sz val="10"/>
        <color rgb="FF1A1A1A"/>
        <rFont val="游ゴシック"/>
        <family val="3"/>
        <charset val="128"/>
      </rPr>
      <t>(</t>
    </r>
    <r>
      <rPr>
        <sz val="10"/>
        <color rgb="FF1A1A1A"/>
        <rFont val="Noto Sans CJK SC"/>
        <family val="2"/>
        <charset val="1"/>
      </rPr>
      <t>高級</t>
    </r>
    <r>
      <rPr>
        <sz val="10"/>
        <color rgb="FF1A1A1A"/>
        <rFont val="游ゴシック"/>
        <family val="3"/>
        <charset val="128"/>
      </rPr>
      <t>)</t>
    </r>
    <r>
      <rPr>
        <sz val="10"/>
        <color rgb="FF1A1A1A"/>
        <rFont val="Noto Sans CJK SC"/>
        <family val="2"/>
        <charset val="1"/>
      </rPr>
      <t>の</t>
    </r>
    <r>
      <rPr>
        <sz val="10"/>
        <color rgb="FF1A1A1A"/>
        <rFont val="游ゴシック"/>
        <family val="3"/>
        <charset val="128"/>
      </rPr>
      <t>CCUS</t>
    </r>
    <r>
      <rPr>
        <sz val="10"/>
        <color rgb="FF1A1A1A"/>
        <rFont val="Noto Sans CJK SC"/>
        <family val="2"/>
        <charset val="1"/>
      </rPr>
      <t>職能カード</t>
    </r>
    <r>
      <rPr>
        <sz val="10"/>
        <color rgb="FF1A1A1A"/>
        <rFont val="游ゴシック"/>
        <family val="3"/>
        <charset val="128"/>
      </rPr>
      <t>4</t>
    </r>
    <r>
      <rPr>
        <sz val="10"/>
        <color rgb="FF1A1A1A"/>
        <rFont val="Noto Sans CJK SC"/>
        <family val="2"/>
        <charset val="1"/>
      </rPr>
      <t>色を実物そのまま再現。</t>
    </r>
  </si>
  <si>
    <t>🟢🔴</t>
  </si>
  <si>
    <t>保険加入状況の自動色分け</t>
  </si>
  <si>
    <r>
      <rPr>
        <sz val="10"/>
        <color rgb="FF1A1A1A"/>
        <rFont val="Noto Sans CJK SC"/>
        <family val="2"/>
        <charset val="1"/>
      </rPr>
      <t>健保・厚年・雇用・労災・建退共すべて加入</t>
    </r>
    <r>
      <rPr>
        <sz val="10"/>
        <color rgb="FF1A1A1A"/>
        <rFont val="游ゴシック"/>
        <family val="3"/>
        <charset val="128"/>
      </rPr>
      <t>=</t>
    </r>
    <r>
      <rPr>
        <sz val="10"/>
        <color rgb="FF1A1A1A"/>
        <rFont val="Noto Sans CJK SC"/>
        <family val="2"/>
        <charset val="1"/>
      </rPr>
      <t>緑</t>
    </r>
    <r>
      <rPr>
        <sz val="10"/>
        <color rgb="FF1A1A1A"/>
        <rFont val="游ゴシック"/>
        <family val="3"/>
        <charset val="128"/>
      </rPr>
      <t>/</t>
    </r>
    <r>
      <rPr>
        <sz val="10"/>
        <color rgb="FF1A1A1A"/>
        <rFont val="Noto Sans CJK SC"/>
        <family val="2"/>
        <charset val="1"/>
      </rPr>
      <t>未加入</t>
    </r>
    <r>
      <rPr>
        <sz val="10"/>
        <color rgb="FF1A1A1A"/>
        <rFont val="游ゴシック"/>
        <family val="3"/>
        <charset val="128"/>
      </rPr>
      <t>=</t>
    </r>
    <r>
      <rPr>
        <sz val="10"/>
        <color rgb="FF1A1A1A"/>
        <rFont val="Noto Sans CJK SC"/>
        <family val="2"/>
        <charset val="1"/>
      </rPr>
      <t>赤</t>
    </r>
    <r>
      <rPr>
        <sz val="10"/>
        <color rgb="FF1A1A1A"/>
        <rFont val="游ゴシック"/>
        <family val="3"/>
        <charset val="128"/>
      </rPr>
      <t>/</t>
    </r>
    <r>
      <rPr>
        <sz val="10"/>
        <color rgb="FF1A1A1A"/>
        <rFont val="Noto Sans CJK SC"/>
        <family val="2"/>
        <charset val="1"/>
      </rPr>
      <t>確認中</t>
    </r>
    <r>
      <rPr>
        <sz val="10"/>
        <color rgb="FF1A1A1A"/>
        <rFont val="游ゴシック"/>
        <family val="3"/>
        <charset val="128"/>
      </rPr>
      <t>=</t>
    </r>
    <r>
      <rPr>
        <sz val="10"/>
        <color rgb="FF1A1A1A"/>
        <rFont val="Noto Sans CJK SC"/>
        <family val="2"/>
        <charset val="1"/>
      </rPr>
      <t>黄色。</t>
    </r>
  </si>
  <si>
    <t>⏰</t>
  </si>
  <si>
    <r>
      <rPr>
        <b/>
        <sz val="10"/>
        <color rgb="FFA88A45"/>
        <rFont val="Noto Sans CJK SC"/>
        <family val="2"/>
        <charset val="1"/>
      </rPr>
      <t>健診</t>
    </r>
    <r>
      <rPr>
        <b/>
        <sz val="10"/>
        <color rgb="FFA88A45"/>
        <rFont val="游ゴシック"/>
        <family val="3"/>
        <charset val="128"/>
      </rPr>
      <t>1</t>
    </r>
    <r>
      <rPr>
        <b/>
        <sz val="10"/>
        <color rgb="FFA88A45"/>
        <rFont val="Noto Sans CJK SC"/>
        <family val="2"/>
        <charset val="1"/>
      </rPr>
      <t>年超過警告</t>
    </r>
  </si>
  <si>
    <r>
      <rPr>
        <sz val="10"/>
        <color rgb="FF1A1A1A"/>
        <rFont val="Noto Sans CJK SC"/>
        <family val="2"/>
        <charset val="1"/>
      </rPr>
      <t>健康診断日が</t>
    </r>
    <r>
      <rPr>
        <sz val="10"/>
        <color rgb="FF1A1A1A"/>
        <rFont val="游ゴシック"/>
        <family val="3"/>
        <charset val="128"/>
      </rPr>
      <t>365</t>
    </r>
    <r>
      <rPr>
        <sz val="10"/>
        <color rgb="FF1A1A1A"/>
        <rFont val="Noto Sans CJK SC"/>
        <family val="2"/>
        <charset val="1"/>
      </rPr>
      <t>日経過すると赤色警告（労働安全衛生法対応）。</t>
    </r>
  </si>
  <si>
    <t>📅</t>
  </si>
  <si>
    <t>資格期限切れ警告</t>
  </si>
  <si>
    <r>
      <rPr>
        <sz val="10"/>
        <color rgb="FF1A1A1A"/>
        <rFont val="Noto Sans CJK SC"/>
        <family val="2"/>
        <charset val="1"/>
      </rPr>
      <t>資格・講習の有効期限が</t>
    </r>
    <r>
      <rPr>
        <sz val="10"/>
        <color rgb="FF1A1A1A"/>
        <rFont val="游ゴシック"/>
        <family val="3"/>
        <charset val="128"/>
      </rPr>
      <t>90</t>
    </r>
    <r>
      <rPr>
        <sz val="10"/>
        <color rgb="FF1A1A1A"/>
        <rFont val="Noto Sans CJK SC"/>
        <family val="2"/>
        <charset val="1"/>
      </rPr>
      <t>日以内なら黄色、過ぎたら赤。</t>
    </r>
  </si>
  <si>
    <t>📊</t>
  </si>
  <si>
    <t>評価総合スコア自動計算</t>
  </si>
  <si>
    <r>
      <rPr>
        <sz val="10"/>
        <color rgb="FF1A1A1A"/>
        <rFont val="Noto Sans CJK SC"/>
        <family val="2"/>
        <charset val="1"/>
      </rPr>
      <t>勤務態度・仕事評価・技能・協調性の</t>
    </r>
    <r>
      <rPr>
        <sz val="10"/>
        <color rgb="FF1A1A1A"/>
        <rFont val="游ゴシック"/>
        <family val="3"/>
        <charset val="128"/>
      </rPr>
      <t>4</t>
    </r>
    <r>
      <rPr>
        <sz val="10"/>
        <color rgb="FF1A1A1A"/>
        <rFont val="Noto Sans CJK SC"/>
        <family val="2"/>
        <charset val="1"/>
      </rPr>
      <t>項目平均で総合スコア自動算出。</t>
    </r>
  </si>
  <si>
    <t>🏖</t>
  </si>
  <si>
    <t>有給日数自動算出</t>
  </si>
  <si>
    <r>
      <rPr>
        <sz val="10"/>
        <color rgb="FF1A1A1A"/>
        <rFont val="Noto Sans CJK SC"/>
        <family val="2"/>
        <charset val="1"/>
      </rPr>
      <t>労基法第</t>
    </r>
    <r>
      <rPr>
        <sz val="10"/>
        <color rgb="FF1A1A1A"/>
        <rFont val="游ゴシック"/>
        <family val="3"/>
        <charset val="128"/>
      </rPr>
      <t>39</t>
    </r>
    <r>
      <rPr>
        <sz val="10"/>
        <color rgb="FF1A1A1A"/>
        <rFont val="Noto Sans CJK SC"/>
        <family val="2"/>
        <charset val="1"/>
      </rPr>
      <t>条基準で年間付与日数（</t>
    </r>
    <r>
      <rPr>
        <sz val="10"/>
        <color rgb="FF1A1A1A"/>
        <rFont val="游ゴシック"/>
        <family val="3"/>
        <charset val="128"/>
      </rPr>
      <t>10/11/12/14/16/18/20</t>
    </r>
    <r>
      <rPr>
        <sz val="10"/>
        <color rgb="FF1A1A1A"/>
        <rFont val="Noto Sans CJK SC"/>
        <family val="2"/>
        <charset val="1"/>
      </rPr>
      <t>日）を自動セット。残日数も自動計算。</t>
    </r>
  </si>
  <si>
    <t>🚨</t>
  </si>
  <si>
    <r>
      <rPr>
        <b/>
        <sz val="10"/>
        <color rgb="FFA88A45"/>
        <rFont val="Noto Sans CJK SC"/>
        <family val="2"/>
        <charset val="1"/>
      </rPr>
      <t>有給残</t>
    </r>
    <r>
      <rPr>
        <b/>
        <sz val="10"/>
        <color rgb="FFA88A45"/>
        <rFont val="游ゴシック"/>
        <family val="3"/>
        <charset val="128"/>
      </rPr>
      <t>5</t>
    </r>
    <r>
      <rPr>
        <b/>
        <sz val="10"/>
        <color rgb="FFA88A45"/>
        <rFont val="Noto Sans CJK SC"/>
        <family val="2"/>
        <charset val="1"/>
      </rPr>
      <t>日以下警告</t>
    </r>
  </si>
  <si>
    <r>
      <rPr>
        <sz val="10"/>
        <color rgb="FF1A1A1A"/>
        <rFont val="Noto Sans CJK SC"/>
        <family val="2"/>
        <charset val="1"/>
      </rPr>
      <t>残日数が</t>
    </r>
    <r>
      <rPr>
        <sz val="10"/>
        <color rgb="FF1A1A1A"/>
        <rFont val="游ゴシック"/>
        <family val="3"/>
        <charset val="128"/>
      </rPr>
      <t>5</t>
    </r>
    <r>
      <rPr>
        <sz val="10"/>
        <color rgb="FF1A1A1A"/>
        <rFont val="Noto Sans CJK SC"/>
        <family val="2"/>
        <charset val="1"/>
      </rPr>
      <t>日以下になると赤警告（年</t>
    </r>
    <r>
      <rPr>
        <sz val="10"/>
        <color rgb="FF1A1A1A"/>
        <rFont val="游ゴシック"/>
        <family val="3"/>
        <charset val="128"/>
      </rPr>
      <t>5</t>
    </r>
    <r>
      <rPr>
        <sz val="10"/>
        <color rgb="FF1A1A1A"/>
        <rFont val="Noto Sans CJK SC"/>
        <family val="2"/>
        <charset val="1"/>
      </rPr>
      <t>日取得義務違反防止）。</t>
    </r>
  </si>
  <si>
    <t>📈</t>
  </si>
  <si>
    <t>昇給差額自動計算</t>
  </si>
  <si>
    <r>
      <rPr>
        <sz val="10"/>
        <color rgb="FF1A1A1A"/>
        <rFont val="Noto Sans CJK SC"/>
        <family val="2"/>
        <charset val="1"/>
      </rPr>
      <t>改定前後の基本給入れるだけで差額が自動算出、昇給</t>
    </r>
    <r>
      <rPr>
        <sz val="10"/>
        <color rgb="FF1A1A1A"/>
        <rFont val="游ゴシック"/>
        <family val="3"/>
        <charset val="128"/>
      </rPr>
      <t>=</t>
    </r>
    <r>
      <rPr>
        <sz val="10"/>
        <color rgb="FF1A1A1A"/>
        <rFont val="Noto Sans CJK SC"/>
        <family val="2"/>
        <charset val="1"/>
      </rPr>
      <t>緑</t>
    </r>
    <r>
      <rPr>
        <sz val="10"/>
        <color rgb="FF1A1A1A"/>
        <rFont val="游ゴシック"/>
        <family val="3"/>
        <charset val="128"/>
      </rPr>
      <t>/</t>
    </r>
    <r>
      <rPr>
        <sz val="10"/>
        <color rgb="FF1A1A1A"/>
        <rFont val="Noto Sans CJK SC"/>
        <family val="2"/>
        <charset val="1"/>
      </rPr>
      <t>降給</t>
    </r>
    <r>
      <rPr>
        <sz val="10"/>
        <color rgb="FF1A1A1A"/>
        <rFont val="游ゴシック"/>
        <family val="3"/>
        <charset val="128"/>
      </rPr>
      <t>=</t>
    </r>
    <r>
      <rPr>
        <sz val="10"/>
        <color rgb="FF1A1A1A"/>
        <rFont val="Noto Sans CJK SC"/>
        <family val="2"/>
        <charset val="1"/>
      </rPr>
      <t>赤で色分け。</t>
    </r>
  </si>
  <si>
    <t>■ 運用のコツ</t>
  </si>
  <si>
    <t>💡</t>
  </si>
  <si>
    <r>
      <rPr>
        <b/>
        <sz val="10"/>
        <color rgb="FFA88A45"/>
        <rFont val="Noto Sans CJK SC"/>
        <family val="2"/>
        <charset val="1"/>
      </rPr>
      <t>社員</t>
    </r>
    <r>
      <rPr>
        <b/>
        <sz val="10"/>
        <color rgb="FFA88A45"/>
        <rFont val="游ゴシック"/>
        <family val="3"/>
        <charset val="128"/>
      </rPr>
      <t>ID</t>
    </r>
    <r>
      <rPr>
        <b/>
        <sz val="10"/>
        <color rgb="FFA88A45"/>
        <rFont val="Noto Sans CJK SC"/>
        <family val="2"/>
        <charset val="1"/>
      </rPr>
      <t>は連番＋部署コード</t>
    </r>
  </si>
  <si>
    <r>
      <rPr>
        <sz val="10"/>
        <color rgb="FF1A1A1A"/>
        <rFont val="Noto Sans CJK SC"/>
        <family val="2"/>
        <charset val="1"/>
      </rPr>
      <t>「</t>
    </r>
    <r>
      <rPr>
        <sz val="10"/>
        <color rgb="FF1A1A1A"/>
        <rFont val="游ゴシック"/>
        <family val="3"/>
        <charset val="128"/>
      </rPr>
      <t>S-001</t>
    </r>
    <r>
      <rPr>
        <sz val="10"/>
        <color rgb="FF1A1A1A"/>
        <rFont val="Noto Sans CJK SC"/>
        <family val="2"/>
        <charset val="1"/>
      </rPr>
      <t>」「</t>
    </r>
    <r>
      <rPr>
        <sz val="10"/>
        <color rgb="FF1A1A1A"/>
        <rFont val="游ゴシック"/>
        <family val="3"/>
        <charset val="128"/>
      </rPr>
      <t>S-002</t>
    </r>
    <r>
      <rPr>
        <sz val="10"/>
        <color rgb="FF1A1A1A"/>
        <rFont val="Noto Sans CJK SC"/>
        <family val="2"/>
        <charset val="1"/>
      </rPr>
      <t>」など連番で運用。部署別なら「</t>
    </r>
    <r>
      <rPr>
        <sz val="10"/>
        <color rgb="FF1A1A1A"/>
        <rFont val="游ゴシック"/>
        <family val="3"/>
        <charset val="128"/>
      </rPr>
      <t>ENG-001</t>
    </r>
    <r>
      <rPr>
        <sz val="10"/>
        <color rgb="FF1A1A1A"/>
        <rFont val="Noto Sans CJK SC"/>
        <family val="2"/>
        <charset val="1"/>
      </rPr>
      <t>」「</t>
    </r>
    <r>
      <rPr>
        <sz val="10"/>
        <color rgb="FF1A1A1A"/>
        <rFont val="游ゴシック"/>
        <family val="3"/>
        <charset val="128"/>
      </rPr>
      <t>OPE-001</t>
    </r>
    <r>
      <rPr>
        <sz val="10"/>
        <color rgb="FF1A1A1A"/>
        <rFont val="Noto Sans CJK SC"/>
        <family val="2"/>
        <charset val="1"/>
      </rPr>
      <t>」も◎。</t>
    </r>
  </si>
  <si>
    <t>月初にダッシュボードを確認</t>
  </si>
  <si>
    <r>
      <rPr>
        <sz val="10"/>
        <color rgb="FF1A1A1A"/>
        <rFont val="Noto Sans CJK SC"/>
        <family val="2"/>
        <charset val="1"/>
      </rPr>
      <t>全社員台帳のサマリー部分（在籍数・</t>
    </r>
    <r>
      <rPr>
        <sz val="10"/>
        <color rgb="FF1A1A1A"/>
        <rFont val="游ゴシック"/>
        <family val="3"/>
        <charset val="128"/>
      </rPr>
      <t>LV</t>
    </r>
    <r>
      <rPr>
        <sz val="10"/>
        <color rgb="FF1A1A1A"/>
        <rFont val="Noto Sans CJK SC"/>
        <family val="2"/>
        <charset val="1"/>
      </rPr>
      <t>別・健診</t>
    </r>
    <r>
      <rPr>
        <sz val="10"/>
        <color rgb="FF1A1A1A"/>
        <rFont val="游ゴシック"/>
        <family val="3"/>
        <charset val="128"/>
      </rPr>
      <t>1</t>
    </r>
    <r>
      <rPr>
        <sz val="10"/>
        <color rgb="FF1A1A1A"/>
        <rFont val="Noto Sans CJK SC"/>
        <family val="2"/>
        <charset val="1"/>
      </rPr>
      <t>年超・社保未加入）を毎月</t>
    </r>
    <r>
      <rPr>
        <sz val="10"/>
        <color rgb="FF1A1A1A"/>
        <rFont val="游ゴシック"/>
        <family val="3"/>
        <charset val="128"/>
      </rPr>
      <t>1</t>
    </r>
    <r>
      <rPr>
        <sz val="10"/>
        <color rgb="FF1A1A1A"/>
        <rFont val="Noto Sans CJK SC"/>
        <family val="2"/>
        <charset val="1"/>
      </rPr>
      <t>日にチェック。</t>
    </r>
  </si>
  <si>
    <t>オートフィルタを活用</t>
  </si>
  <si>
    <r>
      <rPr>
        <sz val="10"/>
        <color rgb="FF1A1A1A"/>
        <rFont val="Noto Sans CJK SC"/>
        <family val="2"/>
        <charset val="1"/>
      </rPr>
      <t>全社員台帳の▼ボタンで職種・職能</t>
    </r>
    <r>
      <rPr>
        <sz val="10"/>
        <color rgb="FF1A1A1A"/>
        <rFont val="游ゴシック"/>
        <family val="3"/>
        <charset val="128"/>
      </rPr>
      <t>LV</t>
    </r>
    <r>
      <rPr>
        <sz val="10"/>
        <color rgb="FF1A1A1A"/>
        <rFont val="Noto Sans CJK SC"/>
        <family val="2"/>
        <charset val="1"/>
      </rPr>
      <t>・在籍状況で絞り込み。役職別の人員配置確認に。</t>
    </r>
  </si>
  <si>
    <t>半期ごとの評価面談</t>
  </si>
  <si>
    <r>
      <rPr>
        <sz val="10"/>
        <color rgb="FF1A1A1A"/>
        <rFont val="Noto Sans CJK SC"/>
        <family val="2"/>
        <charset val="1"/>
      </rPr>
      <t>半年に</t>
    </r>
    <r>
      <rPr>
        <sz val="10"/>
        <color rgb="FF1A1A1A"/>
        <rFont val="游ゴシック"/>
        <family val="3"/>
        <charset val="128"/>
      </rPr>
      <t>1</t>
    </r>
    <r>
      <rPr>
        <sz val="10"/>
        <color rgb="FF1A1A1A"/>
        <rFont val="Noto Sans CJK SC"/>
        <family val="2"/>
        <charset val="1"/>
      </rPr>
      <t>回、評価・態度記録シートに記入。総合スコア</t>
    </r>
    <r>
      <rPr>
        <sz val="10"/>
        <color rgb="FF1A1A1A"/>
        <rFont val="游ゴシック"/>
        <family val="3"/>
        <charset val="128"/>
      </rPr>
      <t>4</t>
    </r>
    <r>
      <rPr>
        <sz val="10"/>
        <color rgb="FF1A1A1A"/>
        <rFont val="Noto Sans CJK SC"/>
        <family val="2"/>
        <charset val="1"/>
      </rPr>
      <t>以上は昇給候補、</t>
    </r>
    <r>
      <rPr>
        <sz val="10"/>
        <color rgb="FF1A1A1A"/>
        <rFont val="游ゴシック"/>
        <family val="3"/>
        <charset val="128"/>
      </rPr>
      <t>2.5</t>
    </r>
    <r>
      <rPr>
        <sz val="10"/>
        <color rgb="FF1A1A1A"/>
        <rFont val="Noto Sans CJK SC"/>
        <family val="2"/>
        <charset val="1"/>
      </rPr>
      <t>未満は要面談。</t>
    </r>
  </si>
  <si>
    <t>退職時のデータ保管</t>
  </si>
  <si>
    <r>
      <rPr>
        <sz val="10"/>
        <color rgb="FF1A1A1A"/>
        <rFont val="Noto Sans CJK SC"/>
        <family val="2"/>
        <charset val="1"/>
      </rPr>
      <t>退職者は在籍状況を「退職」にして履歴を残す。労基法</t>
    </r>
    <r>
      <rPr>
        <sz val="10"/>
        <color rgb="FF1A1A1A"/>
        <rFont val="游ゴシック"/>
        <family val="3"/>
        <charset val="128"/>
      </rPr>
      <t>109</t>
    </r>
    <r>
      <rPr>
        <sz val="10"/>
        <color rgb="FF1A1A1A"/>
        <rFont val="Noto Sans CJK SC"/>
        <family val="2"/>
        <charset val="1"/>
      </rPr>
      <t>条で</t>
    </r>
    <r>
      <rPr>
        <sz val="10"/>
        <color rgb="FF1A1A1A"/>
        <rFont val="游ゴシック"/>
        <family val="3"/>
        <charset val="128"/>
      </rPr>
      <t>5</t>
    </r>
    <r>
      <rPr>
        <sz val="10"/>
        <color rgb="FF1A1A1A"/>
        <rFont val="Noto Sans CJK SC"/>
        <family val="2"/>
        <charset val="1"/>
      </rPr>
      <t>年保管義務。</t>
    </r>
  </si>
  <si>
    <r>
      <rPr>
        <b/>
        <sz val="10"/>
        <color rgb="FFA88A45"/>
        <rFont val="Noto Sans CJK SC"/>
        <family val="2"/>
        <charset val="1"/>
      </rPr>
      <t>有給</t>
    </r>
    <r>
      <rPr>
        <b/>
        <sz val="10"/>
        <color rgb="FFA88A45"/>
        <rFont val="游ゴシック"/>
        <family val="3"/>
        <charset val="128"/>
      </rPr>
      <t>5</t>
    </r>
    <r>
      <rPr>
        <b/>
        <sz val="10"/>
        <color rgb="FFA88A45"/>
        <rFont val="Noto Sans CJK SC"/>
        <family val="2"/>
        <charset val="1"/>
      </rPr>
      <t>日付与義務に注意</t>
    </r>
  </si>
  <si>
    <r>
      <rPr>
        <sz val="10"/>
        <color rgb="FF1A1A1A"/>
        <rFont val="Noto Sans CJK SC"/>
        <family val="2"/>
        <charset val="1"/>
      </rPr>
      <t>年</t>
    </r>
    <r>
      <rPr>
        <sz val="10"/>
        <color rgb="FF1A1A1A"/>
        <rFont val="游ゴシック"/>
        <family val="3"/>
        <charset val="128"/>
      </rPr>
      <t>10</t>
    </r>
    <r>
      <rPr>
        <sz val="10"/>
        <color rgb="FF1A1A1A"/>
        <rFont val="Noto Sans CJK SC"/>
        <family val="2"/>
        <charset val="1"/>
      </rPr>
      <t>日以上付与される社員は、年</t>
    </r>
    <r>
      <rPr>
        <sz val="10"/>
        <color rgb="FF1A1A1A"/>
        <rFont val="游ゴシック"/>
        <family val="3"/>
        <charset val="128"/>
      </rPr>
      <t>5</t>
    </r>
    <r>
      <rPr>
        <sz val="10"/>
        <color rgb="FF1A1A1A"/>
        <rFont val="Noto Sans CJK SC"/>
        <family val="2"/>
        <charset val="1"/>
      </rPr>
      <t>日の取得が義務（違反は罰金）。残日数が</t>
    </r>
    <r>
      <rPr>
        <sz val="10"/>
        <color rgb="FF1A1A1A"/>
        <rFont val="游ゴシック"/>
        <family val="3"/>
        <charset val="128"/>
      </rPr>
      <t>15</t>
    </r>
    <r>
      <rPr>
        <sz val="10"/>
        <color rgb="FF1A1A1A"/>
        <rFont val="Noto Sans CJK SC"/>
        <family val="2"/>
        <charset val="1"/>
      </rPr>
      <t>日以上</t>
    </r>
    <r>
      <rPr>
        <sz val="10"/>
        <color rgb="FF1A1A1A"/>
        <rFont val="游ゴシック"/>
        <family val="3"/>
        <charset val="128"/>
      </rPr>
      <t>=</t>
    </r>
    <r>
      <rPr>
        <sz val="10"/>
        <color rgb="FF1A1A1A"/>
        <rFont val="Noto Sans CJK SC"/>
        <family val="2"/>
        <charset val="1"/>
      </rPr>
      <t>取得遅れ。</t>
    </r>
  </si>
  <si>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</si>
  <si>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</si>
  <si>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</si>
  <si>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</si>
  <si>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</si>
  <si>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</si>
  <si>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</si>
  <si>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</si>
  <si>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</si>
  <si>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</si>
  <si>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</si>
  <si>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</si>
  <si>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</si>
  <si>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</si>
  <si>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・自社の社員管理に使用する／自社用にカスタマイズして使う／社内で共有して使う。</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</si>
  <si>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</si>
  <si>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t>
  </si>
  <si>
    <t>個人情報の取扱いについて</t>
  </si>
  <si>
    <t>本テンプレートには社員の氏名・生年月日・住所・給与・健康情報等の個人情報を入力する欄があります。利用者は個人情報保護法に基づき、適切な管理（利用目的の特定・安全管理措置・第三者提供の制限等）を行う責任があります。アクセス権限の制限、暗号化、保管期間の管理等を徹底してください。</t>
  </si>
  <si>
    <t>免責事項</t>
  </si>
  <si>
    <t>本テンプレートはあくまで社員管理を補助するツールであり、労働基準法・労働安全衛生法等の法令適合性を保証するものではありません。実際の人事労務管理にあたっては、必ず社会保険労務士等の専門家にご相談ください。本テンプレートの利用に起因するいかなる損害についても、提供元は一切の責任を負いません。</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</si>
  <si>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</si>
  <si>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</si>
  <si>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</si>
  <si>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</si>
  <si>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</si>
  <si>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</si>
  <si>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全社員台帳（ダッシュボード）</t>
  </si>
  <si>
    <t>MIZUKOSHI</t>
  </si>
  <si>
    <t>■ サマリー（自動集計）</t>
  </si>
  <si>
    <t>在籍社員数</t>
  </si>
  <si>
    <r>
      <rPr>
        <b/>
        <sz val="10"/>
        <color rgb="FF595959"/>
        <rFont val="游ゴシック"/>
        <family val="3"/>
        <charset val="128"/>
      </rPr>
      <t>LV4(</t>
    </r>
    <r>
      <rPr>
        <b/>
        <sz val="10"/>
        <color rgb="FF595959"/>
        <rFont val="Noto Sans CJK SC"/>
        <family val="2"/>
        <charset val="1"/>
      </rPr>
      <t>黒</t>
    </r>
    <r>
      <rPr>
        <b/>
        <sz val="10"/>
        <color rgb="FF595959"/>
        <rFont val="游ゴシック"/>
        <family val="3"/>
        <charset val="128"/>
      </rPr>
      <t>)</t>
    </r>
  </si>
  <si>
    <r>
      <rPr>
        <b/>
        <sz val="10"/>
        <color rgb="FF595959"/>
        <rFont val="游ゴシック"/>
        <family val="3"/>
        <charset val="128"/>
      </rPr>
      <t>LV3(</t>
    </r>
    <r>
      <rPr>
        <b/>
        <sz val="10"/>
        <color rgb="FF595959"/>
        <rFont val="Noto Sans CJK SC"/>
        <family val="2"/>
        <charset val="1"/>
      </rPr>
      <t>金</t>
    </r>
    <r>
      <rPr>
        <b/>
        <sz val="10"/>
        <color rgb="FF595959"/>
        <rFont val="游ゴシック"/>
        <family val="3"/>
        <charset val="128"/>
      </rPr>
      <t>)</t>
    </r>
  </si>
  <si>
    <r>
      <rPr>
        <b/>
        <sz val="10"/>
        <color rgb="FF595959"/>
        <rFont val="游ゴシック"/>
        <family val="3"/>
        <charset val="128"/>
      </rPr>
      <t>LV2(</t>
    </r>
    <r>
      <rPr>
        <b/>
        <sz val="10"/>
        <color rgb="FF595959"/>
        <rFont val="Noto Sans CJK SC"/>
        <family val="2"/>
        <charset val="1"/>
      </rPr>
      <t>銀</t>
    </r>
    <r>
      <rPr>
        <b/>
        <sz val="10"/>
        <color rgb="FF595959"/>
        <rFont val="游ゴシック"/>
        <family val="3"/>
        <charset val="128"/>
      </rPr>
      <t>)</t>
    </r>
  </si>
  <si>
    <r>
      <rPr>
        <b/>
        <sz val="10"/>
        <color rgb="FF595959"/>
        <rFont val="游ゴシック"/>
        <family val="3"/>
        <charset val="128"/>
      </rPr>
      <t>LV1(</t>
    </r>
    <r>
      <rPr>
        <b/>
        <sz val="10"/>
        <color rgb="FF595959"/>
        <rFont val="Noto Sans CJK SC"/>
        <family val="2"/>
        <charset val="1"/>
      </rPr>
      <t>白</t>
    </r>
    <r>
      <rPr>
        <b/>
        <sz val="10"/>
        <color rgb="FF595959"/>
        <rFont val="游ゴシック"/>
        <family val="3"/>
        <charset val="128"/>
      </rPr>
      <t>)</t>
    </r>
  </si>
  <si>
    <r>
      <rPr>
        <b/>
        <sz val="10"/>
        <color rgb="FF595959"/>
        <rFont val="Noto Sans CJK SC"/>
        <family val="2"/>
        <charset val="1"/>
      </rPr>
      <t>健診</t>
    </r>
    <r>
      <rPr>
        <b/>
        <sz val="10"/>
        <color rgb="FF595959"/>
        <rFont val="游ゴシック"/>
        <family val="3"/>
        <charset val="128"/>
      </rPr>
      <t>1</t>
    </r>
    <r>
      <rPr>
        <b/>
        <sz val="10"/>
        <color rgb="FF595959"/>
        <rFont val="Noto Sans CJK SC"/>
        <family val="2"/>
        <charset val="1"/>
      </rPr>
      <t>年超</t>
    </r>
  </si>
  <si>
    <t>社保未加入</t>
  </si>
  <si>
    <t>職能カード凡例：</t>
  </si>
  <si>
    <r>
      <rPr>
        <b/>
        <sz val="9"/>
        <rFont val="游ゴシック"/>
        <family val="3"/>
        <charset val="128"/>
      </rPr>
      <t xml:space="preserve">1 </t>
    </r>
    <r>
      <rPr>
        <b/>
        <sz val="9"/>
        <rFont val="Noto Sans CJK SC"/>
        <family val="2"/>
        <charset val="1"/>
      </rPr>
      <t>白</t>
    </r>
    <r>
      <rPr>
        <b/>
        <sz val="9"/>
        <rFont val="游ゴシック"/>
        <family val="3"/>
        <charset val="128"/>
      </rPr>
      <t>(</t>
    </r>
    <r>
      <rPr>
        <b/>
        <sz val="9"/>
        <rFont val="Noto Sans CJK SC"/>
        <family val="2"/>
        <charset val="1"/>
      </rPr>
      <t>初級</t>
    </r>
    <r>
      <rPr>
        <b/>
        <sz val="9"/>
        <rFont val="游ゴシック"/>
        <family val="3"/>
        <charset val="128"/>
      </rPr>
      <t>)</t>
    </r>
  </si>
  <si>
    <r>
      <rPr>
        <b/>
        <sz val="9"/>
        <rFont val="游ゴシック"/>
        <family val="3"/>
        <charset val="128"/>
      </rPr>
      <t xml:space="preserve">2 </t>
    </r>
    <r>
      <rPr>
        <b/>
        <sz val="9"/>
        <rFont val="Noto Sans CJK SC"/>
        <family val="2"/>
        <charset val="1"/>
      </rPr>
      <t>銀</t>
    </r>
    <r>
      <rPr>
        <b/>
        <sz val="9"/>
        <rFont val="游ゴシック"/>
        <family val="3"/>
        <charset val="128"/>
      </rPr>
      <t>(</t>
    </r>
    <r>
      <rPr>
        <b/>
        <sz val="9"/>
        <rFont val="Noto Sans CJK SC"/>
        <family val="2"/>
        <charset val="1"/>
      </rPr>
      <t>中級</t>
    </r>
    <r>
      <rPr>
        <b/>
        <sz val="9"/>
        <rFont val="游ゴシック"/>
        <family val="3"/>
        <charset val="128"/>
      </rPr>
      <t>)</t>
    </r>
  </si>
  <si>
    <r>
      <rPr>
        <b/>
        <sz val="9"/>
        <rFont val="游ゴシック"/>
        <family val="3"/>
        <charset val="128"/>
      </rPr>
      <t xml:space="preserve">3 </t>
    </r>
    <r>
      <rPr>
        <b/>
        <sz val="9"/>
        <rFont val="Noto Sans CJK SC"/>
        <family val="2"/>
        <charset val="1"/>
      </rPr>
      <t>金</t>
    </r>
    <r>
      <rPr>
        <b/>
        <sz val="9"/>
        <rFont val="游ゴシック"/>
        <family val="3"/>
        <charset val="128"/>
      </rPr>
      <t>(</t>
    </r>
    <r>
      <rPr>
        <b/>
        <sz val="9"/>
        <rFont val="Noto Sans CJK SC"/>
        <family val="2"/>
        <charset val="1"/>
      </rPr>
      <t>上級</t>
    </r>
    <r>
      <rPr>
        <b/>
        <sz val="9"/>
        <rFont val="游ゴシック"/>
        <family val="3"/>
        <charset val="128"/>
      </rPr>
      <t>)</t>
    </r>
  </si>
  <si>
    <r>
      <rPr>
        <b/>
        <sz val="9"/>
        <color rgb="FFFFFFFF"/>
        <rFont val="游ゴシック"/>
        <family val="3"/>
        <charset val="128"/>
      </rPr>
      <t xml:space="preserve">4 </t>
    </r>
    <r>
      <rPr>
        <b/>
        <sz val="9"/>
        <color rgb="FFFFFFFF"/>
        <rFont val="Noto Sans CJK SC"/>
        <family val="2"/>
        <charset val="1"/>
      </rPr>
      <t>黒</t>
    </r>
    <r>
      <rPr>
        <b/>
        <sz val="9"/>
        <color rgb="FFFFFFFF"/>
        <rFont val="游ゴシック"/>
        <family val="3"/>
        <charset val="128"/>
      </rPr>
      <t>(</t>
    </r>
    <r>
      <rPr>
        <b/>
        <sz val="9"/>
        <color rgb="FFFFFFFF"/>
        <rFont val="Noto Sans CJK SC"/>
        <family val="2"/>
        <charset val="1"/>
      </rPr>
      <t>高級</t>
    </r>
    <r>
      <rPr>
        <b/>
        <sz val="9"/>
        <color rgb="FFFFFFFF"/>
        <rFont val="游ゴシック"/>
        <family val="3"/>
        <charset val="128"/>
      </rPr>
      <t>)</t>
    </r>
  </si>
  <si>
    <t>保険：</t>
  </si>
  <si>
    <t>加入</t>
  </si>
  <si>
    <t>未加入</t>
  </si>
  <si>
    <t>確認中</t>
  </si>
  <si>
    <r>
      <rPr>
        <i/>
        <sz val="9"/>
        <color rgb="FF595959"/>
        <rFont val="Noto Sans CJK SC"/>
        <family val="2"/>
        <charset val="1"/>
      </rPr>
      <t>※ 健診</t>
    </r>
    <r>
      <rPr>
        <i/>
        <sz val="9"/>
        <color rgb="FF595959"/>
        <rFont val="游ゴシック"/>
        <family val="3"/>
        <charset val="128"/>
      </rPr>
      <t>1</t>
    </r>
    <r>
      <rPr>
        <i/>
        <sz val="9"/>
        <color rgb="FF595959"/>
        <rFont val="Noto Sans CJK SC"/>
        <family val="2"/>
        <charset val="1"/>
      </rPr>
      <t>年超過は赤色警告／勤続年数は入社日から自動計算</t>
    </r>
  </si>
  <si>
    <r>
      <rPr>
        <i/>
        <sz val="9"/>
        <color rgb="FF595959"/>
        <rFont val="Noto Sans CJK SC"/>
        <family val="2"/>
        <charset val="1"/>
      </rPr>
      <t>💡 オートフィルタが有効です。ヘッダーの▼ボタンから職種別・職能</t>
    </r>
    <r>
      <rPr>
        <i/>
        <sz val="9"/>
        <color rgb="FF595959"/>
        <rFont val="游ゴシック"/>
        <family val="3"/>
        <charset val="128"/>
      </rPr>
      <t>LV</t>
    </r>
    <r>
      <rPr>
        <i/>
        <sz val="9"/>
        <color rgb="FF595959"/>
        <rFont val="Noto Sans CJK SC"/>
        <family val="2"/>
        <charset val="1"/>
      </rPr>
      <t>別に絞り込めます。</t>
    </r>
  </si>
  <si>
    <r>
      <rPr>
        <b/>
        <sz val="10"/>
        <color rgb="FFFFFFFF"/>
        <rFont val="Noto Sans CJK SC"/>
        <family val="2"/>
        <charset val="1"/>
      </rPr>
      <t>社員</t>
    </r>
    <r>
      <rPr>
        <b/>
        <sz val="10"/>
        <color rgb="FFFFFFFF"/>
        <rFont val="游ゴシック"/>
        <family val="3"/>
        <charset val="128"/>
      </rPr>
      <t>ID</t>
    </r>
  </si>
  <si>
    <t>氏名</t>
  </si>
  <si>
    <t>フリガナ</t>
  </si>
  <si>
    <t>性別</t>
  </si>
  <si>
    <t>生年月日</t>
  </si>
  <si>
    <t>年齢</t>
  </si>
  <si>
    <t>住所</t>
  </si>
  <si>
    <t>電話</t>
  </si>
  <si>
    <t>緊急連絡先</t>
  </si>
  <si>
    <t>入社日</t>
  </si>
  <si>
    <t>勤続</t>
  </si>
  <si>
    <t>雇用形態</t>
  </si>
  <si>
    <t>職種</t>
  </si>
  <si>
    <t>役職</t>
  </si>
  <si>
    <r>
      <rPr>
        <b/>
        <sz val="10"/>
        <color rgb="FFFFFFFF"/>
        <rFont val="Noto Sans CJK SC"/>
        <family val="2"/>
        <charset val="1"/>
      </rPr>
      <t>職能</t>
    </r>
    <r>
      <rPr>
        <b/>
        <sz val="10"/>
        <color rgb="FFFFFFFF"/>
        <rFont val="游ゴシック"/>
        <family val="3"/>
        <charset val="128"/>
      </rPr>
      <t>LV</t>
    </r>
  </si>
  <si>
    <t>基本給</t>
  </si>
  <si>
    <t>健保</t>
  </si>
  <si>
    <t>厚年</t>
  </si>
  <si>
    <t>雇用</t>
  </si>
  <si>
    <t>労災</t>
  </si>
  <si>
    <t>建退共</t>
  </si>
  <si>
    <r>
      <rPr>
        <b/>
        <sz val="10"/>
        <color rgb="FFFFFFFF"/>
        <rFont val="游ゴシック"/>
        <family val="3"/>
        <charset val="128"/>
      </rPr>
      <t>CCUS</t>
    </r>
    <r>
      <rPr>
        <b/>
        <sz val="10"/>
        <color rgb="FFFFFFFF"/>
        <rFont val="Noto Sans CJK SC"/>
        <family val="2"/>
        <charset val="1"/>
      </rPr>
      <t>番号</t>
    </r>
  </si>
  <si>
    <t>健診日</t>
  </si>
  <si>
    <t>在籍状況</t>
  </si>
  <si>
    <t>備考</t>
  </si>
  <si>
    <t>Provided by MIZUKOSHI  /  kensetsu-temple.com</t>
  </si>
  <si>
    <r>
      <rPr>
        <i/>
        <sz val="9"/>
        <color rgb="FF595959"/>
        <rFont val="Noto Sans CJK SC"/>
        <family val="2"/>
        <charset val="1"/>
      </rPr>
      <t>社員</t>
    </r>
    <r>
      <rPr>
        <i/>
        <sz val="9"/>
        <color rgb="FF595959"/>
        <rFont val="游ゴシック"/>
        <family val="3"/>
        <charset val="128"/>
      </rPr>
      <t>ID</t>
    </r>
    <r>
      <rPr>
        <i/>
        <sz val="9"/>
        <color rgb="FF595959"/>
        <rFont val="Noto Sans CJK SC"/>
        <family val="2"/>
        <charset val="1"/>
      </rPr>
      <t>入力で氏名は自動表示。技能講習・特別教育・免許・国家資格を</t>
    </r>
    <r>
      <rPr>
        <i/>
        <sz val="9"/>
        <color rgb="FF595959"/>
        <rFont val="游ゴシック"/>
        <family val="3"/>
        <charset val="128"/>
      </rPr>
      <t>1</t>
    </r>
    <r>
      <rPr>
        <i/>
        <sz val="9"/>
        <color rgb="FF595959"/>
        <rFont val="Noto Sans CJK SC"/>
        <family val="2"/>
        <charset val="1"/>
      </rPr>
      <t>人複数行で記録。期限切れ・期限間近は色で警告。</t>
    </r>
  </si>
  <si>
    <t>No.</t>
  </si>
  <si>
    <t>資格・講習名</t>
  </si>
  <si>
    <t>区分</t>
  </si>
  <si>
    <t>取得日</t>
  </si>
  <si>
    <t>有効期限</t>
  </si>
  <si>
    <t>発行機関</t>
  </si>
  <si>
    <t>基本給の改定履歴を時系列で記録。差額は自動計算。昇給・降給・初任給設定すべて記録。</t>
  </si>
  <si>
    <t>改定日</t>
  </si>
  <si>
    <t>改定区分</t>
  </si>
  <si>
    <t>改定前基本給</t>
  </si>
  <si>
    <t>改定後基本給</t>
  </si>
  <si>
    <t>差額</t>
  </si>
  <si>
    <t>理由</t>
  </si>
  <si>
    <t>承認者</t>
  </si>
  <si>
    <r>
      <rPr>
        <i/>
        <sz val="9"/>
        <color rgb="FF595959"/>
        <rFont val="Noto Sans CJK SC"/>
        <family val="2"/>
        <charset val="1"/>
      </rPr>
      <t>★は</t>
    </r>
    <r>
      <rPr>
        <i/>
        <sz val="9"/>
        <color rgb="FF595959"/>
        <rFont val="游ゴシック"/>
        <family val="3"/>
        <charset val="128"/>
      </rPr>
      <t>5</t>
    </r>
    <r>
      <rPr>
        <i/>
        <sz val="9"/>
        <color rgb="FF595959"/>
        <rFont val="Noto Sans CJK SC"/>
        <family val="2"/>
        <charset val="1"/>
      </rPr>
      <t>段階評価（</t>
    </r>
    <r>
      <rPr>
        <i/>
        <sz val="9"/>
        <color rgb="FF595959"/>
        <rFont val="游ゴシック"/>
        <family val="3"/>
        <charset val="128"/>
      </rPr>
      <t>1=</t>
    </r>
    <r>
      <rPr>
        <i/>
        <sz val="9"/>
        <color rgb="FF595959"/>
        <rFont val="Noto Sans CJK SC"/>
        <family val="2"/>
        <charset val="1"/>
      </rPr>
      <t xml:space="preserve">要改善 </t>
    </r>
    <r>
      <rPr>
        <i/>
        <sz val="9"/>
        <color rgb="FF595959"/>
        <rFont val="游ゴシック"/>
        <family val="3"/>
        <charset val="128"/>
      </rPr>
      <t>/ 5=</t>
    </r>
    <r>
      <rPr>
        <i/>
        <sz val="9"/>
        <color rgb="FF595959"/>
        <rFont val="Noto Sans CJK SC"/>
        <family val="2"/>
        <charset val="1"/>
      </rPr>
      <t>非常に良い）。総合は</t>
    </r>
    <r>
      <rPr>
        <i/>
        <sz val="9"/>
        <color rgb="FF595959"/>
        <rFont val="游ゴシック"/>
        <family val="3"/>
        <charset val="128"/>
      </rPr>
      <t>4</t>
    </r>
    <r>
      <rPr>
        <i/>
        <sz val="9"/>
        <color rgb="FF595959"/>
        <rFont val="Noto Sans CJK SC"/>
        <family val="2"/>
        <charset val="1"/>
      </rPr>
      <t>項目の平均が自動計算。半期ごとの評価記録に。</t>
    </r>
  </si>
  <si>
    <t>評価日</t>
  </si>
  <si>
    <t>評価期間</t>
  </si>
  <si>
    <t>勤務態度</t>
  </si>
  <si>
    <t>仕事評価</t>
  </si>
  <si>
    <t>技能</t>
  </si>
  <si>
    <t>協調性</t>
  </si>
  <si>
    <t>総合</t>
  </si>
  <si>
    <t>評価者</t>
  </si>
  <si>
    <t>コメント</t>
  </si>
  <si>
    <r>
      <rPr>
        <sz val="10"/>
        <color rgb="FF1A1A1A"/>
        <rFont val="Noto Sans CJK SC"/>
        <family val="2"/>
        <charset val="1"/>
      </rPr>
      <t>📌 労働基準法第</t>
    </r>
    <r>
      <rPr>
        <sz val="10"/>
        <color rgb="FF1A1A1A"/>
        <rFont val="游ゴシック"/>
        <family val="3"/>
        <charset val="128"/>
      </rPr>
      <t>39</t>
    </r>
    <r>
      <rPr>
        <sz val="10"/>
        <color rgb="FF1A1A1A"/>
        <rFont val="Noto Sans CJK SC"/>
        <family val="2"/>
        <charset val="1"/>
      </rPr>
      <t>条に基づく年次有給休暇の管理表。年間付与日数は労基法基準値（</t>
    </r>
    <r>
      <rPr>
        <sz val="10"/>
        <color rgb="FF1A1A1A"/>
        <rFont val="游ゴシック"/>
        <family val="3"/>
        <charset val="128"/>
      </rPr>
      <t>6</t>
    </r>
    <r>
      <rPr>
        <sz val="10"/>
        <color rgb="FF1A1A1A"/>
        <rFont val="Noto Sans CJK SC"/>
        <family val="2"/>
        <charset val="1"/>
      </rPr>
      <t>ヶ月</t>
    </r>
    <r>
      <rPr>
        <sz val="10"/>
        <color rgb="FF1A1A1A"/>
        <rFont val="游ゴシック"/>
        <family val="3"/>
        <charset val="128"/>
      </rPr>
      <t>10</t>
    </r>
    <r>
      <rPr>
        <sz val="10"/>
        <color rgb="FF1A1A1A"/>
        <rFont val="Noto Sans CJK SC"/>
        <family val="2"/>
        <charset val="1"/>
      </rPr>
      <t>日／</t>
    </r>
    <r>
      <rPr>
        <sz val="10"/>
        <color rgb="FF1A1A1A"/>
        <rFont val="游ゴシック"/>
        <family val="3"/>
        <charset val="128"/>
      </rPr>
      <t>1</t>
    </r>
    <r>
      <rPr>
        <sz val="10"/>
        <color rgb="FF1A1A1A"/>
        <rFont val="Noto Sans CJK SC"/>
        <family val="2"/>
        <charset val="1"/>
      </rPr>
      <t>年</t>
    </r>
    <r>
      <rPr>
        <sz val="10"/>
        <color rgb="FF1A1A1A"/>
        <rFont val="游ゴシック"/>
        <family val="3"/>
        <charset val="128"/>
      </rPr>
      <t>6</t>
    </r>
    <r>
      <rPr>
        <sz val="10"/>
        <color rgb="FF1A1A1A"/>
        <rFont val="Noto Sans CJK SC"/>
        <family val="2"/>
        <charset val="1"/>
      </rPr>
      <t>ヶ月</t>
    </r>
    <r>
      <rPr>
        <sz val="10"/>
        <color rgb="FF1A1A1A"/>
        <rFont val="游ゴシック"/>
        <family val="3"/>
        <charset val="128"/>
      </rPr>
      <t>11</t>
    </r>
    <r>
      <rPr>
        <sz val="10"/>
        <color rgb="FF1A1A1A"/>
        <rFont val="Noto Sans CJK SC"/>
        <family val="2"/>
        <charset val="1"/>
      </rPr>
      <t>日／…／</t>
    </r>
    <r>
      <rPr>
        <sz val="10"/>
        <color rgb="FF1A1A1A"/>
        <rFont val="游ゴシック"/>
        <family val="3"/>
        <charset val="128"/>
      </rPr>
      <t>6</t>
    </r>
    <r>
      <rPr>
        <sz val="10"/>
        <color rgb="FF1A1A1A"/>
        <rFont val="Noto Sans CJK SC"/>
        <family val="2"/>
        <charset val="1"/>
      </rPr>
      <t>年</t>
    </r>
    <r>
      <rPr>
        <sz val="10"/>
        <color rgb="FF1A1A1A"/>
        <rFont val="游ゴシック"/>
        <family val="3"/>
        <charset val="128"/>
      </rPr>
      <t>6</t>
    </r>
    <r>
      <rPr>
        <sz val="10"/>
        <color rgb="FF1A1A1A"/>
        <rFont val="Noto Sans CJK SC"/>
        <family val="2"/>
        <charset val="1"/>
      </rPr>
      <t>ヶ月以上</t>
    </r>
    <r>
      <rPr>
        <sz val="10"/>
        <color rgb="FF1A1A1A"/>
        <rFont val="游ゴシック"/>
        <family val="3"/>
        <charset val="128"/>
      </rPr>
      <t>20</t>
    </r>
    <r>
      <rPr>
        <sz val="10"/>
        <color rgb="FF1A1A1A"/>
        <rFont val="Noto Sans CJK SC"/>
        <family val="2"/>
        <charset val="1"/>
      </rPr>
      <t>日）。
📌 残日数が</t>
    </r>
    <r>
      <rPr>
        <sz val="10"/>
        <color rgb="FF1A1A1A"/>
        <rFont val="游ゴシック"/>
        <family val="3"/>
        <charset val="128"/>
      </rPr>
      <t>5</t>
    </r>
    <r>
      <rPr>
        <sz val="10"/>
        <color rgb="FF1A1A1A"/>
        <rFont val="Noto Sans CJK SC"/>
        <family val="2"/>
        <charset val="1"/>
      </rPr>
      <t>日以下になると赤色警告（年</t>
    </r>
    <r>
      <rPr>
        <sz val="10"/>
        <color rgb="FF1A1A1A"/>
        <rFont val="游ゴシック"/>
        <family val="3"/>
        <charset val="128"/>
      </rPr>
      <t>5</t>
    </r>
    <r>
      <rPr>
        <sz val="10"/>
        <color rgb="FF1A1A1A"/>
        <rFont val="Noto Sans CJK SC"/>
        <family val="2"/>
        <charset val="1"/>
      </rPr>
      <t>日付与義務違反防止）。</t>
    </r>
  </si>
  <si>
    <t>年間付与</t>
  </si>
  <si>
    <t>前年繰越</t>
  </si>
  <si>
    <t>当年付与計</t>
  </si>
  <si>
    <t>取得済</t>
  </si>
  <si>
    <t>残日数</t>
  </si>
  <si>
    <t>直近取得日</t>
  </si>
  <si>
    <t>入社・異動・昇進・産休・育休・退職など、人事イベントを時系列で記録。社員のキャリア履歴として活用。</t>
  </si>
  <si>
    <t>イベント日</t>
  </si>
  <si>
    <t>イベント区分</t>
  </si>
  <si>
    <t>内容</t>
  </si>
  <si>
    <t>担当者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</si>
</sst>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quot;¥-&quot;#,##0;\-"/>
    <numFmt numFmtId="177" formatCode="0.0"/>
    <numFmt numFmtId="178" formatCode="#,##0&quot;日&quot;"/>
  </numFmts>
  <fonts count="36">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b/>
      <sz val="14"/>
      <color rgb="FFFFFFFF"/>
      <name val="游ゴシック"/>
      <family val="3"/>
      <charset val="128"/>
    </font>
    <font>
      <b/>
      <sz val="10"/>
      <color rgb="FFA88A45"/>
      <name val="Noto Sans CJK SC"/>
      <family val="2"/>
      <charset val="1"/>
    </font>
    <font>
      <sz val="10"/>
      <color rgb="FF1A1A1A"/>
      <name val="Noto Sans CJK SC"/>
      <family val="2"/>
      <charset val="1"/>
    </font>
    <font>
      <sz val="10"/>
      <color rgb="FF1A1A1A"/>
      <name val="游ゴシック"/>
      <family val="3"/>
      <charset val="128"/>
    </font>
    <font>
      <b/>
      <sz val="11"/>
      <color rgb="FF1A1A1A"/>
      <name val="游ゴシック"/>
      <family val="3"/>
      <charset val="128"/>
    </font>
    <font>
      <sz val="14"/>
      <name val="游ゴシック"/>
      <family val="3"/>
      <charset val="128"/>
    </font>
    <font>
      <b/>
      <sz val="10"/>
      <color rgb="FFA88A45"/>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0"/>
      <color rgb="FF595959"/>
      <name val="Noto Sans CJK SC"/>
      <family val="2"/>
      <charset val="1"/>
    </font>
    <font>
      <b/>
      <sz val="10"/>
      <color rgb="FF595959"/>
      <name val="游ゴシック"/>
      <family val="3"/>
      <charset val="128"/>
    </font>
    <font>
      <b/>
      <sz val="18"/>
      <color rgb="FF1A1A1A"/>
      <name val="游ゴシック"/>
      <family val="3"/>
      <charset val="128"/>
    </font>
    <font>
      <sz val="9"/>
      <color rgb="FF1A1A1A"/>
      <name val="Noto Sans CJK SC"/>
      <family val="2"/>
      <charset val="1"/>
    </font>
    <font>
      <b/>
      <sz val="9"/>
      <name val="游ゴシック"/>
      <family val="3"/>
      <charset val="128"/>
    </font>
    <font>
      <b/>
      <sz val="9"/>
      <name val="Noto Sans CJK SC"/>
      <family val="2"/>
      <charset val="1"/>
    </font>
    <font>
      <b/>
      <sz val="9"/>
      <color rgb="FFFFFFFF"/>
      <name val="游ゴシック"/>
      <family val="3"/>
      <charset val="128"/>
    </font>
    <font>
      <b/>
      <sz val="9"/>
      <color rgb="FFFFFFFF"/>
      <name val="Noto Sans CJK SC"/>
      <family val="2"/>
      <charset val="1"/>
    </font>
    <font>
      <i/>
      <sz val="9"/>
      <color rgb="FF595959"/>
      <name val="Noto Sans CJK SC"/>
      <family val="2"/>
      <charset val="1"/>
    </font>
    <font>
      <i/>
      <sz val="9"/>
      <color rgb="FF595959"/>
      <name val="游ゴシック"/>
      <family val="3"/>
      <charset val="128"/>
    </font>
    <font>
      <b/>
      <sz val="10"/>
      <color rgb="FFFFFFFF"/>
      <name val="Noto Sans CJK SC"/>
      <family val="2"/>
      <charset val="1"/>
    </font>
    <font>
      <b/>
      <sz val="10"/>
      <color rgb="FFFFFFFF"/>
      <name val="游ゴシック"/>
      <family val="3"/>
      <charset val="128"/>
    </font>
    <font>
      <b/>
      <sz val="10"/>
      <name val="游ゴシック"/>
      <family val="3"/>
      <charset val="128"/>
    </font>
    <font>
      <sz val="9"/>
      <color rgb="FF1A1A1A"/>
      <name val="游ゴシック"/>
      <family val="3"/>
      <charset val="128"/>
    </font>
    <font>
      <sz val="10"/>
      <color rgb="FF006100"/>
      <name val="游ゴシック"/>
      <family val="3"/>
      <charset val="128"/>
    </font>
    <font>
      <b/>
      <sz val="11"/>
      <name val="游ゴシック"/>
      <family val="3"/>
      <charset val="128"/>
    </font>
    <font>
      <i/>
      <sz val="8"/>
      <color rgb="FF808080"/>
      <name val="游ゴシック"/>
      <family val="3"/>
      <charset val="128"/>
    </font>
    <font>
      <b/>
      <sz val="10"/>
      <color rgb="FF006100"/>
      <name val="游ゴシック"/>
      <family val="3"/>
      <charset val="128"/>
    </font>
    <font>
      <sz val="6"/>
      <name val="ＭＳ Ｐゴシック"/>
      <family val="3"/>
      <charset val="128"/>
    </font>
  </fonts>
  <fills count="14">
    <fill>
      <patternFill patternType="none"/>
    </fill>
    <fill>
      <patternFill patternType="gray125"/>
    </fill>
    <fill>
      <patternFill patternType="solid">
        <fgColor rgb="FFC9A961"/>
        <bgColor rgb="FFA88A45"/>
      </patternFill>
    </fill>
    <fill>
      <patternFill patternType="solid">
        <fgColor rgb="FFEDE0BC"/>
        <bgColor rgb="FFFFEB9C"/>
      </patternFill>
    </fill>
    <fill>
      <patternFill patternType="solid">
        <fgColor rgb="FF1A1A1A"/>
        <bgColor rgb="FF003300"/>
      </patternFill>
    </fill>
    <fill>
      <patternFill patternType="solid">
        <fgColor rgb="FFF5F5F5"/>
        <bgColor rgb="FFF2F2F2"/>
      </patternFill>
    </fill>
    <fill>
      <patternFill patternType="solid">
        <fgColor rgb="FFDEEBF7"/>
        <bgColor rgb="FFDDEBF7"/>
      </patternFill>
    </fill>
    <fill>
      <patternFill patternType="solid">
        <fgColor rgb="FFF2F2F2"/>
        <bgColor rgb="FFF5F5F5"/>
      </patternFill>
    </fill>
    <fill>
      <patternFill patternType="solid">
        <fgColor rgb="FFFFF2CC"/>
        <bgColor rgb="FFFFF4F0"/>
      </patternFill>
    </fill>
    <fill>
      <patternFill patternType="solid">
        <fgColor rgb="FF808080"/>
        <bgColor rgb="FFA88A45"/>
      </patternFill>
    </fill>
    <fill>
      <patternFill patternType="solid">
        <fgColor rgb="FFC6EFCE"/>
        <bgColor rgb="FFDDEBF7"/>
      </patternFill>
    </fill>
    <fill>
      <patternFill patternType="solid">
        <fgColor rgb="FFFFC7CE"/>
        <bgColor rgb="FFEDE0BC"/>
      </patternFill>
    </fill>
    <fill>
      <patternFill patternType="solid">
        <fgColor rgb="FFFFEB9C"/>
        <bgColor rgb="FFEDE0BC"/>
      </patternFill>
    </fill>
    <fill>
      <patternFill patternType="solid">
        <fgColor rgb="FFFFF4F0"/>
        <bgColor rgb="FFF5F5F5"/>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54">
    <xf numFmtId="0" fontId="0" fillId="0" borderId="0" xfId="0"/>
    <xf numFmtId="0" fontId="25" fillId="0" borderId="0" xfId="0" applyFont="1" applyAlignment="1">
      <alignment horizontal="left" vertical="center" wrapText="1"/>
    </xf>
    <xf numFmtId="0" fontId="20" fillId="0" borderId="0" xfId="0" applyFont="1" applyAlignment="1">
      <alignment horizontal="right" vertical="center"/>
    </xf>
    <xf numFmtId="0" fontId="19" fillId="0" borderId="1" xfId="0" applyFont="1" applyBorder="1" applyAlignment="1">
      <alignment horizontal="center" vertical="center" wrapText="1"/>
    </xf>
    <xf numFmtId="0" fontId="0" fillId="0" borderId="1" xfId="0" applyBorder="1"/>
    <xf numFmtId="0" fontId="18"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center" vertical="center" wrapText="1"/>
    </xf>
    <xf numFmtId="0" fontId="10" fillId="0" borderId="0" xfId="0" applyFont="1" applyAlignment="1">
      <alignment horizontal="right" vertical="center"/>
    </xf>
    <xf numFmtId="0" fontId="20" fillId="0" borderId="0" xfId="0" applyFont="1" applyAlignment="1">
      <alignment horizontal="right" vertical="center"/>
    </xf>
    <xf numFmtId="0" fontId="21" fillId="6"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7" fillId="0" borderId="1" xfId="0" applyFont="1" applyBorder="1" applyAlignment="1">
      <alignment horizontal="left" vertical="center" wrapText="1"/>
    </xf>
    <xf numFmtId="0" fontId="32" fillId="0" borderId="1" xfId="0" applyFont="1" applyBorder="1" applyAlignment="1">
      <alignment horizontal="center" vertical="center" wrapText="1"/>
    </xf>
    <xf numFmtId="176" fontId="7" fillId="0" borderId="1" xfId="0" applyNumberFormat="1" applyFont="1" applyBorder="1" applyAlignment="1">
      <alignment horizontal="right" vertical="center"/>
    </xf>
    <xf numFmtId="0" fontId="30" fillId="0" borderId="1" xfId="0" applyFont="1" applyBorder="1" applyAlignment="1">
      <alignment horizontal="center" vertical="center" wrapText="1"/>
    </xf>
    <xf numFmtId="0" fontId="31" fillId="0" borderId="1" xfId="0" applyFont="1" applyBorder="1" applyAlignment="1">
      <alignment horizontal="left" vertical="center" wrapText="1"/>
    </xf>
    <xf numFmtId="176" fontId="29" fillId="0" borderId="1" xfId="0" applyNumberFormat="1" applyFont="1" applyBorder="1" applyAlignment="1">
      <alignment horizontal="right" vertical="center"/>
    </xf>
    <xf numFmtId="176" fontId="31" fillId="0" borderId="1" xfId="0" applyNumberFormat="1" applyFont="1" applyBorder="1" applyAlignment="1">
      <alignment horizontal="right" vertical="center"/>
    </xf>
    <xf numFmtId="177" fontId="29"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78" fontId="34"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wrapText="1"/>
    </xf>
    <xf numFmtId="178" fontId="29" fillId="0" borderId="1" xfId="0" applyNumberFormat="1" applyFont="1" applyBorder="1" applyAlignment="1">
      <alignment horizontal="center" vertical="center" wrapText="1"/>
    </xf>
    <xf numFmtId="178" fontId="32" fillId="0" borderId="1" xfId="0" applyNumberFormat="1" applyFont="1" applyBorder="1" applyAlignment="1">
      <alignment horizontal="center" vertical="center" wrapText="1"/>
    </xf>
    <xf numFmtId="0" fontId="33" fillId="0" borderId="0" xfId="0" applyFont="1" applyAlignment="1">
      <alignment horizontal="center"/>
    </xf>
    <xf numFmtId="0" fontId="6" fillId="13" borderId="1" xfId="0" applyFont="1" applyFill="1" applyBorder="1" applyAlignment="1">
      <alignment horizontal="left" vertical="top" wrapText="1"/>
    </xf>
  </cellXfs>
  <cellStyles count="1">
    <cellStyle name="標準" xfId="0" builtinId="0"/>
  </cellStyles>
  <dxfs count="28">
    <dxf>
      <fill>
        <patternFill>
          <bgColor rgb="FFDDEBF7"/>
        </patternFill>
      </fill>
    </dxf>
    <dxf>
      <fill>
        <patternFill>
          <bgColor rgb="FFDDEBF7"/>
        </patternFill>
      </fill>
    </dxf>
    <dxf>
      <fill>
        <patternFill>
          <bgColor rgb="FFFFEB9C"/>
        </patternFill>
      </fill>
    </dxf>
    <dxf>
      <fill>
        <patternFill>
          <bgColor rgb="FFFFC7CE"/>
        </patternFill>
      </fill>
    </dxf>
    <dxf>
      <fill>
        <patternFill>
          <bgColor rgb="FFFFC7CE"/>
        </patternFill>
      </fill>
    </dxf>
    <dxf>
      <fill>
        <patternFill>
          <bgColor rgb="FFC6EFCE"/>
        </patternFill>
      </fill>
    </dxf>
    <dxf>
      <fill>
        <patternFill>
          <bgColor rgb="FFC6EFCE"/>
        </patternFill>
      </fill>
    </dxf>
    <dxf>
      <fill>
        <patternFill>
          <bgColor rgb="FFC6EFCE"/>
        </patternFill>
      </fill>
    </dxf>
    <dxf>
      <font>
        <b/>
        <sz val="11"/>
        <color rgb="FF9C0006"/>
        <name val="游ゴシック"/>
        <charset val="1"/>
      </font>
      <fill>
        <patternFill>
          <bgColor rgb="FFFFC7CE"/>
        </patternFill>
      </fill>
    </dxf>
    <dxf>
      <font>
        <b/>
        <sz val="10"/>
        <color rgb="FF9C0006"/>
        <name val="游ゴシック"/>
        <charset val="1"/>
      </font>
      <fill>
        <patternFill>
          <bgColor rgb="FFFFC7CE"/>
        </patternFill>
      </fill>
    </dxf>
    <dxf>
      <fill>
        <patternFill>
          <bgColor rgb="FFFFEB9C"/>
        </patternFill>
      </fill>
    </dxf>
    <dxf>
      <font>
        <b/>
        <sz val="10"/>
        <color rgb="FF006100"/>
        <name val="游ゴシック"/>
        <charset val="1"/>
      </font>
      <fill>
        <patternFill>
          <bgColor rgb="FFC6EFCE"/>
        </patternFill>
      </fill>
    </dxf>
    <dxf>
      <font>
        <b/>
        <sz val="10"/>
        <color rgb="FF9C0006"/>
        <name val="游ゴシック"/>
        <charset val="1"/>
      </font>
      <fill>
        <patternFill>
          <bgColor rgb="FFFFC7CE"/>
        </patternFill>
      </fill>
    </dxf>
    <dxf>
      <font>
        <b/>
        <sz val="10"/>
        <color rgb="FF006100"/>
        <name val="游ゴシック"/>
        <charset val="1"/>
      </font>
      <fill>
        <patternFill>
          <bgColor rgb="FFC6EFCE"/>
        </patternFill>
      </fill>
    </dxf>
    <dxf>
      <fill>
        <patternFill>
          <bgColor rgb="FFFFEB9C"/>
        </patternFill>
      </fill>
    </dxf>
    <dxf>
      <font>
        <b/>
        <sz val="10"/>
        <color rgb="FF9C0006"/>
        <name val="游ゴシック"/>
        <charset val="1"/>
      </font>
      <fill>
        <patternFill>
          <bgColor rgb="FFFFC7CE"/>
        </patternFill>
      </fill>
    </dxf>
    <dxf>
      <fill>
        <patternFill>
          <bgColor rgb="FFFFEB9C"/>
        </patternFill>
      </fill>
    </dxf>
    <dxf>
      <fill>
        <patternFill>
          <bgColor rgb="FFFFEB9C"/>
        </patternFill>
      </fill>
    </dxf>
    <dxf>
      <fill>
        <patternFill>
          <bgColor rgb="FFFFC7CE"/>
        </patternFill>
      </fill>
    </dxf>
    <dxf>
      <fill>
        <patternFill>
          <bgColor rgb="FFC6EFCE"/>
        </patternFill>
      </fill>
    </dxf>
    <dxf>
      <font>
        <b/>
        <sz val="10"/>
        <color rgb="FF9C0006"/>
        <name val="游ゴシック"/>
        <charset val="1"/>
      </font>
      <fill>
        <patternFill>
          <bgColor rgb="FFFFC7CE"/>
        </patternFill>
      </fill>
    </dxf>
    <dxf>
      <fill>
        <patternFill>
          <bgColor rgb="FFFFEB9C"/>
        </patternFill>
      </fill>
    </dxf>
    <dxf>
      <font>
        <b/>
        <sz val="10"/>
        <color rgb="FF9C0006"/>
        <name val="游ゴシック"/>
        <charset val="1"/>
      </font>
      <fill>
        <patternFill>
          <bgColor rgb="FFFFC7CE"/>
        </patternFill>
      </fill>
    </dxf>
    <dxf>
      <fill>
        <patternFill>
          <bgColor rgb="FFC6EFCE"/>
        </patternFill>
      </fill>
    </dxf>
    <dxf>
      <font>
        <b/>
        <sz val="11"/>
        <color rgb="FFFFFFFF"/>
        <name val="游ゴシック"/>
        <charset val="1"/>
      </font>
      <fill>
        <patternFill>
          <bgColor rgb="FF808080"/>
        </patternFill>
      </fill>
    </dxf>
    <dxf>
      <fill>
        <patternFill>
          <bgColor rgb="FFFFF2CC"/>
        </patternFill>
      </fill>
    </dxf>
    <dxf>
      <fill>
        <patternFill>
          <bgColor rgb="FFF2F2F2"/>
        </patternFill>
      </fill>
    </dxf>
    <dxf>
      <fill>
        <patternFill>
          <bgColor rgb="FFDEEBF7"/>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9999FF"/>
      <rgbColor rgb="FF993366"/>
      <rgbColor rgb="FFFFF2CC"/>
      <rgbColor rgb="FFDDEBF7"/>
      <rgbColor rgb="FF660066"/>
      <rgbColor rgb="FFC9A961"/>
      <rgbColor rgb="FF0066CC"/>
      <rgbColor rgb="FFEDE0BC"/>
      <rgbColor rgb="FF000080"/>
      <rgbColor rgb="FFFF00FF"/>
      <rgbColor rgb="FFFFFF00"/>
      <rgbColor rgb="FF00FFFF"/>
      <rgbColor rgb="FF800080"/>
      <rgbColor rgb="FF800000"/>
      <rgbColor rgb="FF008080"/>
      <rgbColor rgb="FF0000FF"/>
      <rgbColor rgb="FF00CCFF"/>
      <rgbColor rgb="FFDEEBF7"/>
      <rgbColor rgb="FFC6EFCE"/>
      <rgbColor rgb="FFFFEB9C"/>
      <rgbColor rgb="FFF2F2F2"/>
      <rgbColor rgb="FFFFF4F0"/>
      <rgbColor rgb="FFF5F5F5"/>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69"/>
  <sheetViews>
    <sheetView showGridLines="0" topLeftCell="A42" zoomScaleNormal="100" workbookViewId="0"/>
  </sheetViews>
  <sheetFormatPr defaultColWidth="8.7109375" defaultRowHeight="15"/>
  <cols>
    <col min="1" max="1" width="3" customWidth="1"/>
    <col min="2" max="2" width="11.5703125"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69.75" customHeight="1">
      <c r="B6" s="17" t="s">
        <v>3</v>
      </c>
      <c r="C6" s="18" t="s">
        <v>4</v>
      </c>
      <c r="D6" s="19" t="s">
        <v>5</v>
      </c>
    </row>
    <row r="7" spans="2:4" ht="69.75" customHeight="1">
      <c r="B7" s="17" t="s">
        <v>6</v>
      </c>
      <c r="C7" s="18" t="s">
        <v>7</v>
      </c>
      <c r="D7" s="20" t="s">
        <v>8</v>
      </c>
    </row>
    <row r="8" spans="2:4" ht="69.75" customHeight="1">
      <c r="B8" s="17" t="s">
        <v>9</v>
      </c>
      <c r="C8" s="18" t="s">
        <v>10</v>
      </c>
      <c r="D8" s="20" t="s">
        <v>11</v>
      </c>
    </row>
    <row r="9" spans="2:4" ht="69.75" customHeight="1">
      <c r="B9" s="17" t="s">
        <v>12</v>
      </c>
      <c r="C9" s="18" t="s">
        <v>13</v>
      </c>
      <c r="D9" s="20" t="s">
        <v>14</v>
      </c>
    </row>
    <row r="10" spans="2:4" ht="69.75" customHeight="1">
      <c r="B10" s="17" t="s">
        <v>15</v>
      </c>
      <c r="C10" s="18" t="s">
        <v>16</v>
      </c>
      <c r="D10" s="19" t="s">
        <v>17</v>
      </c>
    </row>
    <row r="11" spans="2:4" ht="69.75" customHeight="1">
      <c r="B11" s="17" t="s">
        <v>18</v>
      </c>
      <c r="C11" s="18" t="s">
        <v>19</v>
      </c>
      <c r="D11" s="20" t="s">
        <v>20</v>
      </c>
    </row>
    <row r="12" spans="2:4" ht="12" customHeight="1"/>
    <row r="13" spans="2:4" ht="27.75" customHeight="1">
      <c r="B13" s="13" t="s">
        <v>21</v>
      </c>
      <c r="C13" s="13"/>
      <c r="D13" s="13"/>
    </row>
    <row r="14" spans="2:4" ht="49.5" customHeight="1">
      <c r="B14" s="17" t="s">
        <v>22</v>
      </c>
      <c r="C14" s="18" t="s">
        <v>23</v>
      </c>
      <c r="D14" s="19" t="s">
        <v>24</v>
      </c>
    </row>
    <row r="15" spans="2:4" ht="49.5" customHeight="1">
      <c r="B15" s="17" t="s">
        <v>25</v>
      </c>
      <c r="C15" s="18" t="s">
        <v>26</v>
      </c>
      <c r="D15" s="19" t="s">
        <v>27</v>
      </c>
    </row>
    <row r="16" spans="2:4" ht="49.5" customHeight="1">
      <c r="B16" s="17" t="s">
        <v>28</v>
      </c>
      <c r="C16" s="18" t="s">
        <v>29</v>
      </c>
      <c r="D16" s="19" t="s">
        <v>30</v>
      </c>
    </row>
    <row r="17" spans="2:4" ht="49.5" customHeight="1">
      <c r="B17" s="17" t="s">
        <v>31</v>
      </c>
      <c r="C17" s="18" t="s">
        <v>32</v>
      </c>
      <c r="D17" s="19" t="s">
        <v>33</v>
      </c>
    </row>
    <row r="18" spans="2:4" ht="12" customHeight="1"/>
    <row r="19" spans="2:4" ht="27.75" customHeight="1">
      <c r="B19" s="13" t="s">
        <v>34</v>
      </c>
      <c r="C19" s="13"/>
      <c r="D19" s="13"/>
    </row>
    <row r="20" spans="2:4" ht="31.5" customHeight="1">
      <c r="B20" s="21" t="s">
        <v>35</v>
      </c>
      <c r="C20" s="18" t="s">
        <v>36</v>
      </c>
      <c r="D20" s="19" t="s">
        <v>37</v>
      </c>
    </row>
    <row r="21" spans="2:4" ht="31.5" customHeight="1">
      <c r="B21" s="21" t="s">
        <v>38</v>
      </c>
      <c r="C21" s="18" t="s">
        <v>39</v>
      </c>
      <c r="D21" s="19" t="s">
        <v>40</v>
      </c>
    </row>
    <row r="22" spans="2:4" ht="31.5" customHeight="1">
      <c r="B22" s="21" t="s">
        <v>41</v>
      </c>
      <c r="C22" s="18" t="s">
        <v>42</v>
      </c>
      <c r="D22" s="19" t="s">
        <v>43</v>
      </c>
    </row>
    <row r="23" spans="2:4" ht="31.5" customHeight="1">
      <c r="B23" s="21" t="s">
        <v>44</v>
      </c>
      <c r="C23" s="18" t="s">
        <v>45</v>
      </c>
      <c r="D23" s="19" t="s">
        <v>46</v>
      </c>
    </row>
    <row r="24" spans="2:4" ht="31.5" customHeight="1">
      <c r="B24" s="21" t="s">
        <v>47</v>
      </c>
      <c r="C24" s="18" t="s">
        <v>48</v>
      </c>
      <c r="D24" s="19" t="s">
        <v>49</v>
      </c>
    </row>
    <row r="25" spans="2:4" ht="31.5" customHeight="1">
      <c r="B25" s="21" t="s">
        <v>50</v>
      </c>
      <c r="C25" s="18" t="s">
        <v>51</v>
      </c>
      <c r="D25" s="19" t="s">
        <v>52</v>
      </c>
    </row>
    <row r="26" spans="2:4" ht="31.5" customHeight="1">
      <c r="B26" s="21" t="s">
        <v>53</v>
      </c>
      <c r="C26" s="18" t="s">
        <v>54</v>
      </c>
      <c r="D26" s="19" t="s">
        <v>55</v>
      </c>
    </row>
    <row r="27" spans="2:4" ht="31.5" customHeight="1">
      <c r="B27" s="21" t="s">
        <v>56</v>
      </c>
      <c r="C27" s="18" t="s">
        <v>57</v>
      </c>
      <c r="D27" s="19" t="s">
        <v>58</v>
      </c>
    </row>
    <row r="28" spans="2:4" ht="31.5" customHeight="1">
      <c r="B28" s="21" t="s">
        <v>59</v>
      </c>
      <c r="C28" s="18" t="s">
        <v>60</v>
      </c>
      <c r="D28" s="19" t="s">
        <v>61</v>
      </c>
    </row>
    <row r="29" spans="2:4" ht="31.5" customHeight="1">
      <c r="B29" s="21" t="s">
        <v>62</v>
      </c>
      <c r="C29" s="18" t="s">
        <v>63</v>
      </c>
      <c r="D29" s="19" t="s">
        <v>64</v>
      </c>
    </row>
    <row r="30" spans="2:4" ht="12" customHeight="1"/>
    <row r="31" spans="2:4" ht="27.75" customHeight="1">
      <c r="B31" s="13" t="s">
        <v>65</v>
      </c>
      <c r="C31" s="13"/>
      <c r="D31" s="13"/>
    </row>
    <row r="32" spans="2:4" ht="37.5" customHeight="1">
      <c r="B32" s="21" t="s">
        <v>66</v>
      </c>
      <c r="C32" s="18" t="s">
        <v>67</v>
      </c>
      <c r="D32" s="19" t="s">
        <v>68</v>
      </c>
    </row>
    <row r="33" spans="2:4" ht="37.5" customHeight="1">
      <c r="B33" s="21" t="s">
        <v>66</v>
      </c>
      <c r="C33" s="18" t="s">
        <v>69</v>
      </c>
      <c r="D33" s="19" t="s">
        <v>70</v>
      </c>
    </row>
    <row r="34" spans="2:4" ht="37.5" customHeight="1">
      <c r="B34" s="21" t="s">
        <v>66</v>
      </c>
      <c r="C34" s="18" t="s">
        <v>71</v>
      </c>
      <c r="D34" s="19" t="s">
        <v>72</v>
      </c>
    </row>
    <row r="35" spans="2:4" ht="37.5" customHeight="1">
      <c r="B35" s="21" t="s">
        <v>66</v>
      </c>
      <c r="C35" s="18" t="s">
        <v>73</v>
      </c>
      <c r="D35" s="19" t="s">
        <v>74</v>
      </c>
    </row>
    <row r="36" spans="2:4" ht="37.5" customHeight="1">
      <c r="B36" s="21" t="s">
        <v>66</v>
      </c>
      <c r="C36" s="18" t="s">
        <v>75</v>
      </c>
      <c r="D36" s="19" t="s">
        <v>76</v>
      </c>
    </row>
    <row r="37" spans="2:4" ht="37.5" customHeight="1">
      <c r="B37" s="21" t="s">
        <v>66</v>
      </c>
      <c r="C37" s="18" t="s">
        <v>77</v>
      </c>
      <c r="D37" s="19" t="s">
        <v>78</v>
      </c>
    </row>
    <row r="39" spans="2:4" ht="3.75" customHeight="1">
      <c r="B39" s="16"/>
      <c r="C39" s="16"/>
      <c r="D39" s="16"/>
    </row>
    <row r="40" spans="2:4" ht="12" customHeight="1"/>
    <row r="41" spans="2:4" ht="31.5" customHeight="1">
      <c r="B41" s="13" t="s">
        <v>79</v>
      </c>
      <c r="C41" s="13"/>
      <c r="D41" s="13"/>
    </row>
    <row r="42" spans="2:4" ht="30" customHeight="1">
      <c r="B42" s="12" t="s">
        <v>80</v>
      </c>
      <c r="C42" s="12"/>
      <c r="D42" s="12"/>
    </row>
    <row r="43" spans="2:4" ht="21.75" customHeight="1">
      <c r="B43" s="18" t="s">
        <v>81</v>
      </c>
      <c r="C43" s="11" t="s">
        <v>82</v>
      </c>
      <c r="D43" s="11"/>
    </row>
    <row r="44" spans="2:4" ht="21.75" customHeight="1">
      <c r="B44" s="18" t="s">
        <v>83</v>
      </c>
      <c r="C44" s="11" t="s">
        <v>84</v>
      </c>
      <c r="D44" s="11"/>
    </row>
    <row r="45" spans="2:4" ht="21.75" customHeight="1">
      <c r="B45" s="18" t="s">
        <v>85</v>
      </c>
      <c r="C45" s="11" t="s">
        <v>86</v>
      </c>
      <c r="D45" s="11"/>
    </row>
    <row r="46" spans="2:4" ht="21.75" customHeight="1">
      <c r="B46" s="18" t="s">
        <v>87</v>
      </c>
      <c r="C46" s="11" t="s">
        <v>88</v>
      </c>
      <c r="D46" s="11"/>
    </row>
    <row r="47" spans="2:4" ht="9.75" customHeight="1"/>
    <row r="48" spans="2:4" ht="27.75" customHeight="1">
      <c r="B48" s="13" t="s">
        <v>89</v>
      </c>
      <c r="C48" s="13"/>
      <c r="D48" s="13"/>
    </row>
    <row r="49" spans="2:4" ht="24" customHeight="1">
      <c r="B49" s="10" t="s">
        <v>90</v>
      </c>
      <c r="C49" s="10"/>
      <c r="D49" s="10"/>
    </row>
    <row r="50" spans="2:4" ht="27.75" customHeight="1">
      <c r="B50" s="9" t="s">
        <v>91</v>
      </c>
      <c r="C50" s="9"/>
      <c r="D50" s="9"/>
    </row>
    <row r="51" spans="2:4" ht="24" customHeight="1">
      <c r="B51" s="10" t="s">
        <v>92</v>
      </c>
      <c r="C51" s="10"/>
      <c r="D51" s="10"/>
    </row>
    <row r="52" spans="2:4" ht="27.75" customHeight="1">
      <c r="B52" s="9" t="s">
        <v>93</v>
      </c>
      <c r="C52" s="9"/>
      <c r="D52" s="9"/>
    </row>
    <row r="53" spans="2:4" ht="24" customHeight="1">
      <c r="B53" s="10" t="s">
        <v>94</v>
      </c>
      <c r="C53" s="10"/>
      <c r="D53" s="10"/>
    </row>
    <row r="54" spans="2:4" ht="54" customHeight="1">
      <c r="B54" s="9" t="s">
        <v>95</v>
      </c>
      <c r="C54" s="9"/>
      <c r="D54" s="9"/>
    </row>
    <row r="55" spans="2:4" ht="24" customHeight="1">
      <c r="B55" s="10" t="s">
        <v>96</v>
      </c>
      <c r="C55" s="10"/>
      <c r="D55" s="10"/>
    </row>
    <row r="56" spans="2:4" ht="27.75" customHeight="1">
      <c r="B56" s="9" t="s">
        <v>97</v>
      </c>
      <c r="C56" s="9"/>
      <c r="D56" s="9"/>
    </row>
    <row r="57" spans="2:4" ht="24" customHeight="1">
      <c r="B57" s="10" t="s">
        <v>98</v>
      </c>
      <c r="C57" s="10"/>
      <c r="D57" s="10"/>
    </row>
    <row r="58" spans="2:4" ht="27.75" customHeight="1">
      <c r="B58" s="9" t="s">
        <v>99</v>
      </c>
      <c r="C58" s="9"/>
      <c r="D58" s="9"/>
    </row>
    <row r="59" spans="2:4" ht="9.75" customHeight="1"/>
    <row r="60" spans="2:4" ht="27.75" customHeight="1">
      <c r="B60" s="13" t="s">
        <v>100</v>
      </c>
      <c r="C60" s="13"/>
      <c r="D60" s="13"/>
    </row>
    <row r="61" spans="2:4" ht="60" customHeight="1">
      <c r="B61" s="9" t="s">
        <v>101</v>
      </c>
      <c r="C61" s="9"/>
      <c r="D61" s="9"/>
    </row>
    <row r="62" spans="2:4" ht="9.75" customHeight="1"/>
    <row r="63" spans="2:4" ht="24" customHeight="1">
      <c r="B63" s="13" t="s">
        <v>102</v>
      </c>
      <c r="C63" s="13"/>
      <c r="D63" s="13"/>
    </row>
    <row r="64" spans="2:4" ht="36" customHeight="1">
      <c r="B64" s="9" t="s">
        <v>103</v>
      </c>
      <c r="C64" s="9"/>
      <c r="D64" s="9"/>
    </row>
    <row r="66" spans="2:4" ht="3.75" customHeight="1">
      <c r="B66" s="16"/>
      <c r="C66" s="16"/>
      <c r="D66" s="16"/>
    </row>
    <row r="67" spans="2:4" ht="7.5" customHeight="1"/>
    <row r="68" spans="2:4" ht="21.75" customHeight="1">
      <c r="B68" s="8" t="s">
        <v>104</v>
      </c>
      <c r="C68" s="8"/>
      <c r="D68" s="8"/>
    </row>
    <row r="69" spans="2:4" ht="18" customHeight="1">
      <c r="B69" s="7" t="s">
        <v>105</v>
      </c>
      <c r="C69" s="7"/>
      <c r="D69" s="7"/>
    </row>
  </sheetData>
  <mergeCells count="28">
    <mergeCell ref="B64:D64"/>
    <mergeCell ref="B68:D68"/>
    <mergeCell ref="B69:D69"/>
    <mergeCell ref="B57:D57"/>
    <mergeCell ref="B58:D58"/>
    <mergeCell ref="B60:D60"/>
    <mergeCell ref="B61:D61"/>
    <mergeCell ref="B63:D63"/>
    <mergeCell ref="B52:D52"/>
    <mergeCell ref="B53:D53"/>
    <mergeCell ref="B54:D54"/>
    <mergeCell ref="B55:D55"/>
    <mergeCell ref="B56:D56"/>
    <mergeCell ref="C46:D46"/>
    <mergeCell ref="B48:D48"/>
    <mergeCell ref="B49:D49"/>
    <mergeCell ref="B50:D50"/>
    <mergeCell ref="B51:D51"/>
    <mergeCell ref="B41:D41"/>
    <mergeCell ref="B42:D42"/>
    <mergeCell ref="C43:D43"/>
    <mergeCell ref="C44:D44"/>
    <mergeCell ref="C45:D45"/>
    <mergeCell ref="B2:C2"/>
    <mergeCell ref="B5:D5"/>
    <mergeCell ref="B13:D13"/>
    <mergeCell ref="B19:D19"/>
    <mergeCell ref="B31:D31"/>
  </mergeCells>
  <phoneticPr fontId="35"/>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64"/>
  <sheetViews>
    <sheetView showGridLines="0" zoomScaleNormal="100" workbookViewId="0">
      <pane xSplit="3" ySplit="12" topLeftCell="D13" activePane="bottomRight" state="frozen"/>
      <selection pane="topRight" activeCell="D1" sqref="D1"/>
      <selection pane="bottomLeft" activeCell="A13" sqref="A13"/>
      <selection pane="bottomRight"/>
    </sheetView>
  </sheetViews>
  <sheetFormatPr defaultColWidth="8.7109375" defaultRowHeight="15"/>
  <cols>
    <col min="1" max="1" width="2" customWidth="1"/>
    <col min="2" max="2" width="8" customWidth="1"/>
    <col min="3" max="4" width="12" customWidth="1"/>
    <col min="5" max="5" width="11.5703125" customWidth="1"/>
    <col min="6" max="6" width="11" customWidth="1"/>
    <col min="7" max="7" width="13" customWidth="1"/>
    <col min="8" max="8" width="22" customWidth="1"/>
    <col min="9" max="9" width="13" customWidth="1"/>
    <col min="10" max="10" width="14" customWidth="1"/>
    <col min="11" max="11" width="11" customWidth="1"/>
    <col min="12" max="12" width="8" customWidth="1"/>
    <col min="13" max="15" width="10" customWidth="1"/>
    <col min="16" max="16" width="7" customWidth="1"/>
    <col min="17" max="17" width="12" customWidth="1"/>
    <col min="18" max="22" width="7" customWidth="1"/>
    <col min="23" max="23" width="14" customWidth="1"/>
    <col min="24" max="24" width="11" customWidth="1"/>
    <col min="25" max="25" width="9" customWidth="1"/>
    <col min="26" max="26" width="16" customWidth="1"/>
    <col min="27" max="27" width="4" customWidth="1"/>
  </cols>
  <sheetData>
    <row r="2" spans="2:26" ht="31.5" customHeight="1">
      <c r="B2" s="14" t="s">
        <v>106</v>
      </c>
      <c r="C2" s="14"/>
      <c r="D2" s="14"/>
      <c r="E2" s="14"/>
      <c r="F2" s="14"/>
      <c r="G2" s="14"/>
      <c r="Z2" s="22" t="s">
        <v>107</v>
      </c>
    </row>
    <row r="3" spans="2:26" ht="3.75" customHeight="1">
      <c r="B3" s="16"/>
      <c r="C3" s="16"/>
      <c r="D3" s="16"/>
      <c r="E3" s="16"/>
      <c r="F3" s="16"/>
      <c r="G3" s="16"/>
      <c r="H3" s="16"/>
      <c r="I3" s="16"/>
      <c r="J3" s="16"/>
      <c r="K3" s="16"/>
      <c r="L3" s="16"/>
      <c r="M3" s="16"/>
      <c r="N3" s="16"/>
      <c r="O3" s="16"/>
      <c r="P3" s="16"/>
      <c r="Q3" s="16"/>
      <c r="R3" s="16"/>
      <c r="S3" s="16"/>
      <c r="T3" s="16"/>
      <c r="U3" s="16"/>
      <c r="V3" s="16"/>
      <c r="W3" s="16"/>
      <c r="X3" s="16"/>
      <c r="Y3" s="16"/>
      <c r="Z3" s="16"/>
    </row>
    <row r="4" spans="2:26" ht="6" customHeight="1"/>
    <row r="5" spans="2:26" ht="21.75" customHeight="1">
      <c r="B5" s="13" t="s">
        <v>108</v>
      </c>
      <c r="C5" s="13"/>
      <c r="D5" s="13"/>
      <c r="E5" s="13"/>
      <c r="F5" s="13"/>
      <c r="G5" s="13"/>
      <c r="H5" s="13"/>
      <c r="I5" s="13"/>
      <c r="J5" s="13"/>
      <c r="K5" s="13"/>
      <c r="L5" s="13"/>
      <c r="M5" s="13"/>
      <c r="N5" s="13"/>
      <c r="O5" s="13"/>
      <c r="P5" s="13"/>
      <c r="Q5" s="13"/>
      <c r="R5" s="13"/>
      <c r="S5" s="13"/>
      <c r="T5" s="13"/>
      <c r="U5" s="13"/>
      <c r="V5" s="13"/>
      <c r="W5" s="13"/>
      <c r="X5" s="13"/>
      <c r="Y5" s="13"/>
      <c r="Z5" s="13"/>
    </row>
    <row r="6" spans="2:26" ht="21.75" customHeight="1">
      <c r="B6" s="6" t="s">
        <v>109</v>
      </c>
      <c r="C6" s="6"/>
      <c r="D6" s="6"/>
      <c r="E6" s="5" t="s">
        <v>110</v>
      </c>
      <c r="F6" s="5"/>
      <c r="G6" s="5" t="s">
        <v>111</v>
      </c>
      <c r="H6" s="5"/>
      <c r="I6" s="5" t="s">
        <v>112</v>
      </c>
      <c r="J6" s="5"/>
      <c r="K6" s="5" t="s">
        <v>113</v>
      </c>
      <c r="L6" s="5"/>
      <c r="M6" s="6" t="s">
        <v>114</v>
      </c>
      <c r="N6" s="6"/>
      <c r="O6" s="6"/>
      <c r="P6" s="6" t="s">
        <v>115</v>
      </c>
      <c r="Q6" s="6"/>
      <c r="R6" s="6"/>
      <c r="S6" s="4"/>
      <c r="T6" s="4"/>
      <c r="U6" s="4"/>
      <c r="V6" s="4"/>
      <c r="W6" s="4"/>
      <c r="X6" s="4"/>
      <c r="Y6" s="4"/>
      <c r="Z6" s="4"/>
    </row>
    <row r="7" spans="2:26" ht="31.5" customHeight="1">
      <c r="B7" s="3" t="str">
        <f>COUNTIF(Y13:Y62,"在籍")&amp;"名"</f>
        <v>0名</v>
      </c>
      <c r="C7" s="3"/>
      <c r="D7" s="3"/>
      <c r="E7" s="3" t="str">
        <f>COUNTIF(P13:P62,"4")&amp;"名"</f>
        <v>0名</v>
      </c>
      <c r="F7" s="3"/>
      <c r="G7" s="3" t="str">
        <f>COUNTIF(P13:P62,"3")&amp;"名"</f>
        <v>0名</v>
      </c>
      <c r="H7" s="3"/>
      <c r="I7" s="3" t="str">
        <f>COUNTIF(P13:P62,"2")&amp;"名"</f>
        <v>0名</v>
      </c>
      <c r="J7" s="3"/>
      <c r="K7" s="3" t="str">
        <f>COUNTIF(P13:P62,"1")&amp;"名"</f>
        <v>0名</v>
      </c>
      <c r="L7" s="3"/>
      <c r="M7" s="3" t="str">
        <f ca="1">SUMPRODUCT((X13:X62&lt;&gt;"")*(TODAY()-X13:X62&gt;365))&amp;"名"</f>
        <v>0名</v>
      </c>
      <c r="N7" s="3"/>
      <c r="O7" s="3"/>
      <c r="P7" s="3" t="str">
        <f>COUNTIF(R13:R62,"未加入")&amp;"名"</f>
        <v>0名</v>
      </c>
      <c r="Q7" s="3"/>
      <c r="R7" s="3"/>
      <c r="S7" s="4"/>
      <c r="T7" s="4"/>
      <c r="U7" s="4"/>
      <c r="V7" s="4"/>
      <c r="W7" s="4"/>
      <c r="X7" s="4"/>
      <c r="Y7" s="4"/>
      <c r="Z7" s="4"/>
    </row>
    <row r="8" spans="2:26" ht="7.5" customHeight="1"/>
    <row r="9" spans="2:26" ht="21.75" customHeight="1">
      <c r="B9" s="2" t="s">
        <v>116</v>
      </c>
      <c r="C9" s="2"/>
      <c r="D9" s="2"/>
      <c r="E9" s="24" t="s">
        <v>117</v>
      </c>
      <c r="F9" s="25" t="s">
        <v>118</v>
      </c>
      <c r="G9" s="26" t="s">
        <v>119</v>
      </c>
      <c r="H9" s="27" t="s">
        <v>120</v>
      </c>
      <c r="I9" s="23" t="s">
        <v>121</v>
      </c>
      <c r="J9" s="28" t="s">
        <v>122</v>
      </c>
      <c r="K9" s="29" t="s">
        <v>123</v>
      </c>
      <c r="L9" s="30" t="s">
        <v>124</v>
      </c>
      <c r="M9" s="1" t="s">
        <v>125</v>
      </c>
      <c r="N9" s="1"/>
      <c r="O9" s="1"/>
      <c r="P9" s="1"/>
      <c r="Q9" s="1"/>
      <c r="R9" s="1"/>
      <c r="S9" s="1"/>
      <c r="T9" s="1"/>
      <c r="U9" s="1"/>
      <c r="V9" s="1"/>
      <c r="W9" s="1"/>
      <c r="X9" s="1"/>
      <c r="Y9" s="1"/>
      <c r="Z9" s="1"/>
    </row>
    <row r="10" spans="2:26" ht="7.5" customHeight="1"/>
    <row r="11" spans="2:26" ht="21.75" customHeight="1">
      <c r="B11" s="1" t="s">
        <v>126</v>
      </c>
      <c r="C11" s="1"/>
      <c r="D11" s="1"/>
      <c r="E11" s="1"/>
      <c r="F11" s="1"/>
      <c r="G11" s="1"/>
      <c r="H11" s="1"/>
      <c r="I11" s="1"/>
      <c r="J11" s="1"/>
      <c r="K11" s="1"/>
      <c r="L11" s="1"/>
      <c r="M11" s="1"/>
      <c r="N11" s="1"/>
      <c r="O11" s="1"/>
      <c r="P11" s="1"/>
      <c r="Q11" s="1"/>
      <c r="R11" s="1"/>
      <c r="S11" s="1"/>
      <c r="T11" s="1"/>
      <c r="U11" s="1"/>
      <c r="V11" s="1"/>
      <c r="W11" s="1"/>
      <c r="X11" s="1"/>
      <c r="Y11" s="1"/>
      <c r="Z11" s="1"/>
    </row>
    <row r="12" spans="2:26" ht="36" customHeight="1">
      <c r="B12" s="31" t="s">
        <v>127</v>
      </c>
      <c r="C12" s="31" t="s">
        <v>128</v>
      </c>
      <c r="D12" s="31" t="s">
        <v>129</v>
      </c>
      <c r="E12" s="31" t="s">
        <v>130</v>
      </c>
      <c r="F12" s="31" t="s">
        <v>131</v>
      </c>
      <c r="G12" s="31" t="s">
        <v>132</v>
      </c>
      <c r="H12" s="31" t="s">
        <v>133</v>
      </c>
      <c r="I12" s="31" t="s">
        <v>134</v>
      </c>
      <c r="J12" s="31" t="s">
        <v>135</v>
      </c>
      <c r="K12" s="31" t="s">
        <v>136</v>
      </c>
      <c r="L12" s="31" t="s">
        <v>137</v>
      </c>
      <c r="M12" s="31" t="s">
        <v>138</v>
      </c>
      <c r="N12" s="31" t="s">
        <v>139</v>
      </c>
      <c r="O12" s="31" t="s">
        <v>140</v>
      </c>
      <c r="P12" s="31" t="s">
        <v>141</v>
      </c>
      <c r="Q12" s="31" t="s">
        <v>142</v>
      </c>
      <c r="R12" s="31" t="s">
        <v>143</v>
      </c>
      <c r="S12" s="31" t="s">
        <v>144</v>
      </c>
      <c r="T12" s="31" t="s">
        <v>145</v>
      </c>
      <c r="U12" s="31" t="s">
        <v>146</v>
      </c>
      <c r="V12" s="31" t="s">
        <v>147</v>
      </c>
      <c r="W12" s="32" t="s">
        <v>148</v>
      </c>
      <c r="X12" s="31" t="s">
        <v>149</v>
      </c>
      <c r="Y12" s="31" t="s">
        <v>150</v>
      </c>
      <c r="Z12" s="31" t="s">
        <v>151</v>
      </c>
    </row>
    <row r="13" spans="2:26" ht="21.75" customHeight="1">
      <c r="B13" s="33"/>
      <c r="C13" s="34"/>
      <c r="D13" s="35"/>
      <c r="E13" s="36"/>
      <c r="F13" s="37"/>
      <c r="G13" s="38" t="str">
        <f t="shared" ref="G13:G44" ca="1" si="0">IF(F13="","",DATEDIF(F13,TODAY(),"Y"))</f>
        <v/>
      </c>
      <c r="H13" s="39"/>
      <c r="I13" s="36"/>
      <c r="J13" s="36"/>
      <c r="K13" s="37"/>
      <c r="L13" s="38" t="str">
        <f t="shared" ref="L13:L44" ca="1" si="1">IF(K13="","",DATEDIF(K13,TODAY(),"Y")&amp;"年")</f>
        <v/>
      </c>
      <c r="M13" s="36"/>
      <c r="N13" s="36"/>
      <c r="O13" s="36"/>
      <c r="P13" s="40"/>
      <c r="Q13" s="41"/>
      <c r="R13" s="36"/>
      <c r="S13" s="36"/>
      <c r="T13" s="36"/>
      <c r="U13" s="36"/>
      <c r="V13" s="36"/>
      <c r="W13" s="36"/>
      <c r="X13" s="37"/>
      <c r="Y13" s="33"/>
      <c r="Z13" s="39"/>
    </row>
    <row r="14" spans="2:26" ht="21.75" customHeight="1">
      <c r="B14" s="33"/>
      <c r="C14" s="34"/>
      <c r="D14" s="35"/>
      <c r="E14" s="36"/>
      <c r="F14" s="37"/>
      <c r="G14" s="38" t="str">
        <f t="shared" ca="1" si="0"/>
        <v/>
      </c>
      <c r="H14" s="39"/>
      <c r="I14" s="36"/>
      <c r="J14" s="36"/>
      <c r="K14" s="37"/>
      <c r="L14" s="38" t="str">
        <f t="shared" ca="1" si="1"/>
        <v/>
      </c>
      <c r="M14" s="36"/>
      <c r="N14" s="36"/>
      <c r="O14" s="36"/>
      <c r="P14" s="40"/>
      <c r="Q14" s="41"/>
      <c r="R14" s="36"/>
      <c r="S14" s="36"/>
      <c r="T14" s="36"/>
      <c r="U14" s="36"/>
      <c r="V14" s="36"/>
      <c r="W14" s="36"/>
      <c r="X14" s="37"/>
      <c r="Y14" s="33"/>
      <c r="Z14" s="39"/>
    </row>
    <row r="15" spans="2:26" ht="21.75" customHeight="1">
      <c r="B15" s="33"/>
      <c r="C15" s="34"/>
      <c r="D15" s="35"/>
      <c r="E15" s="36"/>
      <c r="F15" s="37"/>
      <c r="G15" s="38" t="str">
        <f t="shared" ca="1" si="0"/>
        <v/>
      </c>
      <c r="H15" s="39"/>
      <c r="I15" s="36"/>
      <c r="J15" s="36"/>
      <c r="K15" s="37"/>
      <c r="L15" s="38" t="str">
        <f t="shared" ca="1" si="1"/>
        <v/>
      </c>
      <c r="M15" s="36"/>
      <c r="N15" s="36"/>
      <c r="O15" s="36"/>
      <c r="P15" s="40"/>
      <c r="Q15" s="41"/>
      <c r="R15" s="36"/>
      <c r="S15" s="36"/>
      <c r="T15" s="36"/>
      <c r="U15" s="36"/>
      <c r="V15" s="36"/>
      <c r="W15" s="36"/>
      <c r="X15" s="37"/>
      <c r="Y15" s="33"/>
      <c r="Z15" s="39"/>
    </row>
    <row r="16" spans="2:26" ht="21.75" customHeight="1">
      <c r="B16" s="33"/>
      <c r="C16" s="34"/>
      <c r="D16" s="35"/>
      <c r="E16" s="36"/>
      <c r="F16" s="37"/>
      <c r="G16" s="38" t="str">
        <f t="shared" ca="1" si="0"/>
        <v/>
      </c>
      <c r="H16" s="39"/>
      <c r="I16" s="36"/>
      <c r="J16" s="36"/>
      <c r="K16" s="37"/>
      <c r="L16" s="38" t="str">
        <f t="shared" ca="1" si="1"/>
        <v/>
      </c>
      <c r="M16" s="36"/>
      <c r="N16" s="36"/>
      <c r="O16" s="36"/>
      <c r="P16" s="40"/>
      <c r="Q16" s="41"/>
      <c r="R16" s="36"/>
      <c r="S16" s="36"/>
      <c r="T16" s="36"/>
      <c r="U16" s="36"/>
      <c r="V16" s="36"/>
      <c r="W16" s="36"/>
      <c r="X16" s="37"/>
      <c r="Y16" s="33"/>
      <c r="Z16" s="39"/>
    </row>
    <row r="17" spans="2:26" ht="21.75" customHeight="1">
      <c r="B17" s="33"/>
      <c r="C17" s="34"/>
      <c r="D17" s="35"/>
      <c r="E17" s="36"/>
      <c r="F17" s="37"/>
      <c r="G17" s="38" t="str">
        <f t="shared" ca="1" si="0"/>
        <v/>
      </c>
      <c r="H17" s="39"/>
      <c r="I17" s="36"/>
      <c r="J17" s="36"/>
      <c r="K17" s="37"/>
      <c r="L17" s="38" t="str">
        <f t="shared" ca="1" si="1"/>
        <v/>
      </c>
      <c r="M17" s="36"/>
      <c r="N17" s="36"/>
      <c r="O17" s="36"/>
      <c r="P17" s="40"/>
      <c r="Q17" s="41"/>
      <c r="R17" s="36"/>
      <c r="S17" s="36"/>
      <c r="T17" s="36"/>
      <c r="U17" s="36"/>
      <c r="V17" s="36"/>
      <c r="W17" s="36"/>
      <c r="X17" s="37"/>
      <c r="Y17" s="33"/>
      <c r="Z17" s="39"/>
    </row>
    <row r="18" spans="2:26" ht="21.75" customHeight="1">
      <c r="B18" s="33"/>
      <c r="C18" s="34"/>
      <c r="D18" s="35"/>
      <c r="E18" s="36"/>
      <c r="F18" s="37"/>
      <c r="G18" s="38" t="str">
        <f t="shared" ca="1" si="0"/>
        <v/>
      </c>
      <c r="H18" s="39"/>
      <c r="I18" s="36"/>
      <c r="J18" s="36"/>
      <c r="K18" s="37"/>
      <c r="L18" s="38" t="str">
        <f t="shared" ca="1" si="1"/>
        <v/>
      </c>
      <c r="M18" s="36"/>
      <c r="N18" s="36"/>
      <c r="O18" s="36"/>
      <c r="P18" s="40"/>
      <c r="Q18" s="41"/>
      <c r="R18" s="36"/>
      <c r="S18" s="36"/>
      <c r="T18" s="36"/>
      <c r="U18" s="36"/>
      <c r="V18" s="36"/>
      <c r="W18" s="36"/>
      <c r="X18" s="37"/>
      <c r="Y18" s="33"/>
      <c r="Z18" s="39"/>
    </row>
    <row r="19" spans="2:26" ht="21.75" customHeight="1">
      <c r="B19" s="33"/>
      <c r="C19" s="34"/>
      <c r="D19" s="35"/>
      <c r="E19" s="36"/>
      <c r="F19" s="37"/>
      <c r="G19" s="38" t="str">
        <f t="shared" ca="1" si="0"/>
        <v/>
      </c>
      <c r="H19" s="39"/>
      <c r="I19" s="36"/>
      <c r="J19" s="36"/>
      <c r="K19" s="37"/>
      <c r="L19" s="38" t="str">
        <f t="shared" ca="1" si="1"/>
        <v/>
      </c>
      <c r="M19" s="36"/>
      <c r="N19" s="36"/>
      <c r="O19" s="36"/>
      <c r="P19" s="40"/>
      <c r="Q19" s="41"/>
      <c r="R19" s="36"/>
      <c r="S19" s="36"/>
      <c r="T19" s="36"/>
      <c r="U19" s="36"/>
      <c r="V19" s="36"/>
      <c r="W19" s="36"/>
      <c r="X19" s="37"/>
      <c r="Y19" s="33"/>
      <c r="Z19" s="39"/>
    </row>
    <row r="20" spans="2:26" ht="21.75" customHeight="1">
      <c r="B20" s="33"/>
      <c r="C20" s="34"/>
      <c r="D20" s="35"/>
      <c r="E20" s="36"/>
      <c r="F20" s="37"/>
      <c r="G20" s="38" t="str">
        <f t="shared" ca="1" si="0"/>
        <v/>
      </c>
      <c r="H20" s="39"/>
      <c r="I20" s="36"/>
      <c r="J20" s="36"/>
      <c r="K20" s="37"/>
      <c r="L20" s="38" t="str">
        <f t="shared" ca="1" si="1"/>
        <v/>
      </c>
      <c r="M20" s="36"/>
      <c r="N20" s="36"/>
      <c r="O20" s="36"/>
      <c r="P20" s="40"/>
      <c r="Q20" s="41"/>
      <c r="R20" s="36"/>
      <c r="S20" s="36"/>
      <c r="T20" s="36"/>
      <c r="U20" s="36"/>
      <c r="V20" s="36"/>
      <c r="W20" s="36"/>
      <c r="X20" s="37"/>
      <c r="Y20" s="33"/>
      <c r="Z20" s="39"/>
    </row>
    <row r="21" spans="2:26" ht="21.75" customHeight="1">
      <c r="B21" s="33"/>
      <c r="C21" s="34"/>
      <c r="D21" s="35"/>
      <c r="E21" s="36"/>
      <c r="F21" s="37"/>
      <c r="G21" s="38" t="str">
        <f t="shared" ca="1" si="0"/>
        <v/>
      </c>
      <c r="H21" s="39"/>
      <c r="I21" s="36"/>
      <c r="J21" s="36"/>
      <c r="K21" s="37"/>
      <c r="L21" s="38" t="str">
        <f t="shared" ca="1" si="1"/>
        <v/>
      </c>
      <c r="M21" s="36"/>
      <c r="N21" s="36"/>
      <c r="O21" s="36"/>
      <c r="P21" s="40"/>
      <c r="Q21" s="41"/>
      <c r="R21" s="36"/>
      <c r="S21" s="36"/>
      <c r="T21" s="36"/>
      <c r="U21" s="36"/>
      <c r="V21" s="36"/>
      <c r="W21" s="36"/>
      <c r="X21" s="37"/>
      <c r="Y21" s="33"/>
      <c r="Z21" s="39"/>
    </row>
    <row r="22" spans="2:26" ht="21.75" customHeight="1">
      <c r="B22" s="33"/>
      <c r="C22" s="34"/>
      <c r="D22" s="35"/>
      <c r="E22" s="36"/>
      <c r="F22" s="37"/>
      <c r="G22" s="38" t="str">
        <f t="shared" ca="1" si="0"/>
        <v/>
      </c>
      <c r="H22" s="39"/>
      <c r="I22" s="36"/>
      <c r="J22" s="36"/>
      <c r="K22" s="37"/>
      <c r="L22" s="38" t="str">
        <f t="shared" ca="1" si="1"/>
        <v/>
      </c>
      <c r="M22" s="36"/>
      <c r="N22" s="36"/>
      <c r="O22" s="36"/>
      <c r="P22" s="40"/>
      <c r="Q22" s="41"/>
      <c r="R22" s="36"/>
      <c r="S22" s="36"/>
      <c r="T22" s="36"/>
      <c r="U22" s="36"/>
      <c r="V22" s="36"/>
      <c r="W22" s="36"/>
      <c r="X22" s="37"/>
      <c r="Y22" s="33"/>
      <c r="Z22" s="39"/>
    </row>
    <row r="23" spans="2:26" ht="21.75" customHeight="1">
      <c r="B23" s="33"/>
      <c r="C23" s="34"/>
      <c r="D23" s="35"/>
      <c r="E23" s="36"/>
      <c r="F23" s="37"/>
      <c r="G23" s="38" t="str">
        <f t="shared" ca="1" si="0"/>
        <v/>
      </c>
      <c r="H23" s="39"/>
      <c r="I23" s="36"/>
      <c r="J23" s="36"/>
      <c r="K23" s="37"/>
      <c r="L23" s="38" t="str">
        <f t="shared" ca="1" si="1"/>
        <v/>
      </c>
      <c r="M23" s="36"/>
      <c r="N23" s="36"/>
      <c r="O23" s="36"/>
      <c r="P23" s="40"/>
      <c r="Q23" s="41"/>
      <c r="R23" s="36"/>
      <c r="S23" s="36"/>
      <c r="T23" s="36"/>
      <c r="U23" s="36"/>
      <c r="V23" s="36"/>
      <c r="W23" s="36"/>
      <c r="X23" s="37"/>
      <c r="Y23" s="33"/>
      <c r="Z23" s="39"/>
    </row>
    <row r="24" spans="2:26" ht="21.75" customHeight="1">
      <c r="B24" s="33"/>
      <c r="C24" s="34"/>
      <c r="D24" s="35"/>
      <c r="E24" s="36"/>
      <c r="F24" s="37"/>
      <c r="G24" s="38" t="str">
        <f t="shared" ca="1" si="0"/>
        <v/>
      </c>
      <c r="H24" s="39"/>
      <c r="I24" s="36"/>
      <c r="J24" s="36"/>
      <c r="K24" s="37"/>
      <c r="L24" s="38" t="str">
        <f t="shared" ca="1" si="1"/>
        <v/>
      </c>
      <c r="M24" s="36"/>
      <c r="N24" s="36"/>
      <c r="O24" s="36"/>
      <c r="P24" s="40"/>
      <c r="Q24" s="41"/>
      <c r="R24" s="36"/>
      <c r="S24" s="36"/>
      <c r="T24" s="36"/>
      <c r="U24" s="36"/>
      <c r="V24" s="36"/>
      <c r="W24" s="36"/>
      <c r="X24" s="37"/>
      <c r="Y24" s="33"/>
      <c r="Z24" s="39"/>
    </row>
    <row r="25" spans="2:26" ht="21.75" customHeight="1">
      <c r="B25" s="33"/>
      <c r="C25" s="34"/>
      <c r="D25" s="35"/>
      <c r="E25" s="36"/>
      <c r="F25" s="37"/>
      <c r="G25" s="38" t="str">
        <f t="shared" ca="1" si="0"/>
        <v/>
      </c>
      <c r="H25" s="39"/>
      <c r="I25" s="36"/>
      <c r="J25" s="36"/>
      <c r="K25" s="37"/>
      <c r="L25" s="38" t="str">
        <f t="shared" ca="1" si="1"/>
        <v/>
      </c>
      <c r="M25" s="36"/>
      <c r="N25" s="36"/>
      <c r="O25" s="36"/>
      <c r="P25" s="40"/>
      <c r="Q25" s="41"/>
      <c r="R25" s="36"/>
      <c r="S25" s="36"/>
      <c r="T25" s="36"/>
      <c r="U25" s="36"/>
      <c r="V25" s="36"/>
      <c r="W25" s="36"/>
      <c r="X25" s="37"/>
      <c r="Y25" s="33"/>
      <c r="Z25" s="39"/>
    </row>
    <row r="26" spans="2:26" ht="21.75" customHeight="1">
      <c r="B26" s="33"/>
      <c r="C26" s="34"/>
      <c r="D26" s="35"/>
      <c r="E26" s="36"/>
      <c r="F26" s="37"/>
      <c r="G26" s="38" t="str">
        <f t="shared" ca="1" si="0"/>
        <v/>
      </c>
      <c r="H26" s="39"/>
      <c r="I26" s="36"/>
      <c r="J26" s="36"/>
      <c r="K26" s="37"/>
      <c r="L26" s="38" t="str">
        <f t="shared" ca="1" si="1"/>
        <v/>
      </c>
      <c r="M26" s="36"/>
      <c r="N26" s="36"/>
      <c r="O26" s="36"/>
      <c r="P26" s="40"/>
      <c r="Q26" s="41"/>
      <c r="R26" s="36"/>
      <c r="S26" s="36"/>
      <c r="T26" s="36"/>
      <c r="U26" s="36"/>
      <c r="V26" s="36"/>
      <c r="W26" s="36"/>
      <c r="X26" s="37"/>
      <c r="Y26" s="33"/>
      <c r="Z26" s="39"/>
    </row>
    <row r="27" spans="2:26" ht="21.75" customHeight="1">
      <c r="B27" s="33"/>
      <c r="C27" s="34"/>
      <c r="D27" s="35"/>
      <c r="E27" s="36"/>
      <c r="F27" s="37"/>
      <c r="G27" s="38" t="str">
        <f t="shared" ca="1" si="0"/>
        <v/>
      </c>
      <c r="H27" s="39"/>
      <c r="I27" s="36"/>
      <c r="J27" s="36"/>
      <c r="K27" s="37"/>
      <c r="L27" s="38" t="str">
        <f t="shared" ca="1" si="1"/>
        <v/>
      </c>
      <c r="M27" s="36"/>
      <c r="N27" s="36"/>
      <c r="O27" s="36"/>
      <c r="P27" s="40"/>
      <c r="Q27" s="41"/>
      <c r="R27" s="36"/>
      <c r="S27" s="36"/>
      <c r="T27" s="36"/>
      <c r="U27" s="36"/>
      <c r="V27" s="36"/>
      <c r="W27" s="36"/>
      <c r="X27" s="37"/>
      <c r="Y27" s="33"/>
      <c r="Z27" s="39"/>
    </row>
    <row r="28" spans="2:26" ht="21.75" customHeight="1">
      <c r="B28" s="33"/>
      <c r="C28" s="34"/>
      <c r="D28" s="35"/>
      <c r="E28" s="36"/>
      <c r="F28" s="37"/>
      <c r="G28" s="38" t="str">
        <f t="shared" ca="1" si="0"/>
        <v/>
      </c>
      <c r="H28" s="39"/>
      <c r="I28" s="36"/>
      <c r="J28" s="36"/>
      <c r="K28" s="37"/>
      <c r="L28" s="38" t="str">
        <f t="shared" ca="1" si="1"/>
        <v/>
      </c>
      <c r="M28" s="36"/>
      <c r="N28" s="36"/>
      <c r="O28" s="36"/>
      <c r="P28" s="40"/>
      <c r="Q28" s="41"/>
      <c r="R28" s="36"/>
      <c r="S28" s="36"/>
      <c r="T28" s="36"/>
      <c r="U28" s="36"/>
      <c r="V28" s="36"/>
      <c r="W28" s="36"/>
      <c r="X28" s="37"/>
      <c r="Y28" s="33"/>
      <c r="Z28" s="39"/>
    </row>
    <row r="29" spans="2:26" ht="21.75" customHeight="1">
      <c r="B29" s="33"/>
      <c r="C29" s="34"/>
      <c r="D29" s="35"/>
      <c r="E29" s="36"/>
      <c r="F29" s="37"/>
      <c r="G29" s="38" t="str">
        <f t="shared" ca="1" si="0"/>
        <v/>
      </c>
      <c r="H29" s="39"/>
      <c r="I29" s="36"/>
      <c r="J29" s="36"/>
      <c r="K29" s="37"/>
      <c r="L29" s="38" t="str">
        <f t="shared" ca="1" si="1"/>
        <v/>
      </c>
      <c r="M29" s="36"/>
      <c r="N29" s="36"/>
      <c r="O29" s="36"/>
      <c r="P29" s="40"/>
      <c r="Q29" s="41"/>
      <c r="R29" s="36"/>
      <c r="S29" s="36"/>
      <c r="T29" s="36"/>
      <c r="U29" s="36"/>
      <c r="V29" s="36"/>
      <c r="W29" s="36"/>
      <c r="X29" s="37"/>
      <c r="Y29" s="33"/>
      <c r="Z29" s="39"/>
    </row>
    <row r="30" spans="2:26" ht="21.75" customHeight="1">
      <c r="B30" s="33"/>
      <c r="C30" s="34"/>
      <c r="D30" s="35"/>
      <c r="E30" s="36"/>
      <c r="F30" s="37"/>
      <c r="G30" s="38" t="str">
        <f t="shared" ca="1" si="0"/>
        <v/>
      </c>
      <c r="H30" s="39"/>
      <c r="I30" s="36"/>
      <c r="J30" s="36"/>
      <c r="K30" s="37"/>
      <c r="L30" s="38" t="str">
        <f t="shared" ca="1" si="1"/>
        <v/>
      </c>
      <c r="M30" s="36"/>
      <c r="N30" s="36"/>
      <c r="O30" s="36"/>
      <c r="P30" s="40"/>
      <c r="Q30" s="41"/>
      <c r="R30" s="36"/>
      <c r="S30" s="36"/>
      <c r="T30" s="36"/>
      <c r="U30" s="36"/>
      <c r="V30" s="36"/>
      <c r="W30" s="36"/>
      <c r="X30" s="37"/>
      <c r="Y30" s="33"/>
      <c r="Z30" s="39"/>
    </row>
    <row r="31" spans="2:26" ht="21.75" customHeight="1">
      <c r="B31" s="33"/>
      <c r="C31" s="34"/>
      <c r="D31" s="35"/>
      <c r="E31" s="36"/>
      <c r="F31" s="37"/>
      <c r="G31" s="38" t="str">
        <f t="shared" ca="1" si="0"/>
        <v/>
      </c>
      <c r="H31" s="39"/>
      <c r="I31" s="36"/>
      <c r="J31" s="36"/>
      <c r="K31" s="37"/>
      <c r="L31" s="38" t="str">
        <f t="shared" ca="1" si="1"/>
        <v/>
      </c>
      <c r="M31" s="36"/>
      <c r="N31" s="36"/>
      <c r="O31" s="36"/>
      <c r="P31" s="40"/>
      <c r="Q31" s="41"/>
      <c r="R31" s="36"/>
      <c r="S31" s="36"/>
      <c r="T31" s="36"/>
      <c r="U31" s="36"/>
      <c r="V31" s="36"/>
      <c r="W31" s="36"/>
      <c r="X31" s="37"/>
      <c r="Y31" s="33"/>
      <c r="Z31" s="39"/>
    </row>
    <row r="32" spans="2:26" ht="21.75" customHeight="1">
      <c r="B32" s="33"/>
      <c r="C32" s="34"/>
      <c r="D32" s="35"/>
      <c r="E32" s="36"/>
      <c r="F32" s="37"/>
      <c r="G32" s="38" t="str">
        <f t="shared" ca="1" si="0"/>
        <v/>
      </c>
      <c r="H32" s="39"/>
      <c r="I32" s="36"/>
      <c r="J32" s="36"/>
      <c r="K32" s="37"/>
      <c r="L32" s="38" t="str">
        <f t="shared" ca="1" si="1"/>
        <v/>
      </c>
      <c r="M32" s="36"/>
      <c r="N32" s="36"/>
      <c r="O32" s="36"/>
      <c r="P32" s="40"/>
      <c r="Q32" s="41"/>
      <c r="R32" s="36"/>
      <c r="S32" s="36"/>
      <c r="T32" s="36"/>
      <c r="U32" s="36"/>
      <c r="V32" s="36"/>
      <c r="W32" s="36"/>
      <c r="X32" s="37"/>
      <c r="Y32" s="33"/>
      <c r="Z32" s="39"/>
    </row>
    <row r="33" spans="2:26" ht="21.75" customHeight="1">
      <c r="B33" s="33"/>
      <c r="C33" s="34"/>
      <c r="D33" s="35"/>
      <c r="E33" s="36"/>
      <c r="F33" s="37"/>
      <c r="G33" s="38" t="str">
        <f t="shared" ca="1" si="0"/>
        <v/>
      </c>
      <c r="H33" s="39"/>
      <c r="I33" s="36"/>
      <c r="J33" s="36"/>
      <c r="K33" s="37"/>
      <c r="L33" s="38" t="str">
        <f t="shared" ca="1" si="1"/>
        <v/>
      </c>
      <c r="M33" s="36"/>
      <c r="N33" s="36"/>
      <c r="O33" s="36"/>
      <c r="P33" s="40"/>
      <c r="Q33" s="41"/>
      <c r="R33" s="36"/>
      <c r="S33" s="36"/>
      <c r="T33" s="36"/>
      <c r="U33" s="36"/>
      <c r="V33" s="36"/>
      <c r="W33" s="36"/>
      <c r="X33" s="37"/>
      <c r="Y33" s="33"/>
      <c r="Z33" s="39"/>
    </row>
    <row r="34" spans="2:26" ht="21.75" customHeight="1">
      <c r="B34" s="33"/>
      <c r="C34" s="34"/>
      <c r="D34" s="35"/>
      <c r="E34" s="36"/>
      <c r="F34" s="37"/>
      <c r="G34" s="38" t="str">
        <f t="shared" ca="1" si="0"/>
        <v/>
      </c>
      <c r="H34" s="39"/>
      <c r="I34" s="36"/>
      <c r="J34" s="36"/>
      <c r="K34" s="37"/>
      <c r="L34" s="38" t="str">
        <f t="shared" ca="1" si="1"/>
        <v/>
      </c>
      <c r="M34" s="36"/>
      <c r="N34" s="36"/>
      <c r="O34" s="36"/>
      <c r="P34" s="40"/>
      <c r="Q34" s="41"/>
      <c r="R34" s="36"/>
      <c r="S34" s="36"/>
      <c r="T34" s="36"/>
      <c r="U34" s="36"/>
      <c r="V34" s="36"/>
      <c r="W34" s="36"/>
      <c r="X34" s="37"/>
      <c r="Y34" s="33"/>
      <c r="Z34" s="39"/>
    </row>
    <row r="35" spans="2:26" ht="21.75" customHeight="1">
      <c r="B35" s="33"/>
      <c r="C35" s="34"/>
      <c r="D35" s="35"/>
      <c r="E35" s="36"/>
      <c r="F35" s="37"/>
      <c r="G35" s="38" t="str">
        <f t="shared" ca="1" si="0"/>
        <v/>
      </c>
      <c r="H35" s="39"/>
      <c r="I35" s="36"/>
      <c r="J35" s="36"/>
      <c r="K35" s="37"/>
      <c r="L35" s="38" t="str">
        <f t="shared" ca="1" si="1"/>
        <v/>
      </c>
      <c r="M35" s="36"/>
      <c r="N35" s="36"/>
      <c r="O35" s="36"/>
      <c r="P35" s="40"/>
      <c r="Q35" s="41"/>
      <c r="R35" s="36"/>
      <c r="S35" s="36"/>
      <c r="T35" s="36"/>
      <c r="U35" s="36"/>
      <c r="V35" s="36"/>
      <c r="W35" s="36"/>
      <c r="X35" s="37"/>
      <c r="Y35" s="33"/>
      <c r="Z35" s="39"/>
    </row>
    <row r="36" spans="2:26" ht="21.75" customHeight="1">
      <c r="B36" s="33"/>
      <c r="C36" s="34"/>
      <c r="D36" s="35"/>
      <c r="E36" s="36"/>
      <c r="F36" s="37"/>
      <c r="G36" s="38" t="str">
        <f t="shared" ca="1" si="0"/>
        <v/>
      </c>
      <c r="H36" s="39"/>
      <c r="I36" s="36"/>
      <c r="J36" s="36"/>
      <c r="K36" s="37"/>
      <c r="L36" s="38" t="str">
        <f t="shared" ca="1" si="1"/>
        <v/>
      </c>
      <c r="M36" s="36"/>
      <c r="N36" s="36"/>
      <c r="O36" s="36"/>
      <c r="P36" s="40"/>
      <c r="Q36" s="41"/>
      <c r="R36" s="36"/>
      <c r="S36" s="36"/>
      <c r="T36" s="36"/>
      <c r="U36" s="36"/>
      <c r="V36" s="36"/>
      <c r="W36" s="36"/>
      <c r="X36" s="37"/>
      <c r="Y36" s="33"/>
      <c r="Z36" s="39"/>
    </row>
    <row r="37" spans="2:26" ht="21.75" customHeight="1">
      <c r="B37" s="33"/>
      <c r="C37" s="34"/>
      <c r="D37" s="35"/>
      <c r="E37" s="36"/>
      <c r="F37" s="37"/>
      <c r="G37" s="38" t="str">
        <f t="shared" ca="1" si="0"/>
        <v/>
      </c>
      <c r="H37" s="39"/>
      <c r="I37" s="36"/>
      <c r="J37" s="36"/>
      <c r="K37" s="37"/>
      <c r="L37" s="38" t="str">
        <f t="shared" ca="1" si="1"/>
        <v/>
      </c>
      <c r="M37" s="36"/>
      <c r="N37" s="36"/>
      <c r="O37" s="36"/>
      <c r="P37" s="40"/>
      <c r="Q37" s="41"/>
      <c r="R37" s="36"/>
      <c r="S37" s="36"/>
      <c r="T37" s="36"/>
      <c r="U37" s="36"/>
      <c r="V37" s="36"/>
      <c r="W37" s="36"/>
      <c r="X37" s="37"/>
      <c r="Y37" s="33"/>
      <c r="Z37" s="39"/>
    </row>
    <row r="38" spans="2:26" ht="21.75" customHeight="1">
      <c r="B38" s="33"/>
      <c r="C38" s="34"/>
      <c r="D38" s="35"/>
      <c r="E38" s="36"/>
      <c r="F38" s="37"/>
      <c r="G38" s="38" t="str">
        <f t="shared" ca="1" si="0"/>
        <v/>
      </c>
      <c r="H38" s="39"/>
      <c r="I38" s="36"/>
      <c r="J38" s="36"/>
      <c r="K38" s="37"/>
      <c r="L38" s="38" t="str">
        <f t="shared" ca="1" si="1"/>
        <v/>
      </c>
      <c r="M38" s="36"/>
      <c r="N38" s="36"/>
      <c r="O38" s="36"/>
      <c r="P38" s="40"/>
      <c r="Q38" s="41"/>
      <c r="R38" s="36"/>
      <c r="S38" s="36"/>
      <c r="T38" s="36"/>
      <c r="U38" s="36"/>
      <c r="V38" s="36"/>
      <c r="W38" s="36"/>
      <c r="X38" s="37"/>
      <c r="Y38" s="33"/>
      <c r="Z38" s="39"/>
    </row>
    <row r="39" spans="2:26" ht="21.75" customHeight="1">
      <c r="B39" s="33"/>
      <c r="C39" s="34"/>
      <c r="D39" s="35"/>
      <c r="E39" s="36"/>
      <c r="F39" s="37"/>
      <c r="G39" s="38" t="str">
        <f t="shared" ca="1" si="0"/>
        <v/>
      </c>
      <c r="H39" s="39"/>
      <c r="I39" s="36"/>
      <c r="J39" s="36"/>
      <c r="K39" s="37"/>
      <c r="L39" s="38" t="str">
        <f t="shared" ca="1" si="1"/>
        <v/>
      </c>
      <c r="M39" s="36"/>
      <c r="N39" s="36"/>
      <c r="O39" s="36"/>
      <c r="P39" s="40"/>
      <c r="Q39" s="41"/>
      <c r="R39" s="36"/>
      <c r="S39" s="36"/>
      <c r="T39" s="36"/>
      <c r="U39" s="36"/>
      <c r="V39" s="36"/>
      <c r="W39" s="36"/>
      <c r="X39" s="37"/>
      <c r="Y39" s="33"/>
      <c r="Z39" s="39"/>
    </row>
    <row r="40" spans="2:26" ht="21.75" customHeight="1">
      <c r="B40" s="33"/>
      <c r="C40" s="34"/>
      <c r="D40" s="35"/>
      <c r="E40" s="36"/>
      <c r="F40" s="37"/>
      <c r="G40" s="38" t="str">
        <f t="shared" ca="1" si="0"/>
        <v/>
      </c>
      <c r="H40" s="39"/>
      <c r="I40" s="36"/>
      <c r="J40" s="36"/>
      <c r="K40" s="37"/>
      <c r="L40" s="38" t="str">
        <f t="shared" ca="1" si="1"/>
        <v/>
      </c>
      <c r="M40" s="36"/>
      <c r="N40" s="36"/>
      <c r="O40" s="36"/>
      <c r="P40" s="40"/>
      <c r="Q40" s="41"/>
      <c r="R40" s="36"/>
      <c r="S40" s="36"/>
      <c r="T40" s="36"/>
      <c r="U40" s="36"/>
      <c r="V40" s="36"/>
      <c r="W40" s="36"/>
      <c r="X40" s="37"/>
      <c r="Y40" s="33"/>
      <c r="Z40" s="39"/>
    </row>
    <row r="41" spans="2:26" ht="21.75" customHeight="1">
      <c r="B41" s="33"/>
      <c r="C41" s="34"/>
      <c r="D41" s="35"/>
      <c r="E41" s="36"/>
      <c r="F41" s="37"/>
      <c r="G41" s="38" t="str">
        <f t="shared" ca="1" si="0"/>
        <v/>
      </c>
      <c r="H41" s="39"/>
      <c r="I41" s="36"/>
      <c r="J41" s="36"/>
      <c r="K41" s="37"/>
      <c r="L41" s="38" t="str">
        <f t="shared" ca="1" si="1"/>
        <v/>
      </c>
      <c r="M41" s="36"/>
      <c r="N41" s="36"/>
      <c r="O41" s="36"/>
      <c r="P41" s="40"/>
      <c r="Q41" s="41"/>
      <c r="R41" s="36"/>
      <c r="S41" s="36"/>
      <c r="T41" s="36"/>
      <c r="U41" s="36"/>
      <c r="V41" s="36"/>
      <c r="W41" s="36"/>
      <c r="X41" s="37"/>
      <c r="Y41" s="33"/>
      <c r="Z41" s="39"/>
    </row>
    <row r="42" spans="2:26" ht="21.75" customHeight="1">
      <c r="B42" s="33"/>
      <c r="C42" s="34"/>
      <c r="D42" s="35"/>
      <c r="E42" s="36"/>
      <c r="F42" s="37"/>
      <c r="G42" s="38" t="str">
        <f t="shared" ca="1" si="0"/>
        <v/>
      </c>
      <c r="H42" s="39"/>
      <c r="I42" s="36"/>
      <c r="J42" s="36"/>
      <c r="K42" s="37"/>
      <c r="L42" s="38" t="str">
        <f t="shared" ca="1" si="1"/>
        <v/>
      </c>
      <c r="M42" s="36"/>
      <c r="N42" s="36"/>
      <c r="O42" s="36"/>
      <c r="P42" s="40"/>
      <c r="Q42" s="41"/>
      <c r="R42" s="36"/>
      <c r="S42" s="36"/>
      <c r="T42" s="36"/>
      <c r="U42" s="36"/>
      <c r="V42" s="36"/>
      <c r="W42" s="36"/>
      <c r="X42" s="37"/>
      <c r="Y42" s="33"/>
      <c r="Z42" s="39"/>
    </row>
    <row r="43" spans="2:26" ht="21.75" customHeight="1">
      <c r="B43" s="33"/>
      <c r="C43" s="34"/>
      <c r="D43" s="35"/>
      <c r="E43" s="36"/>
      <c r="F43" s="37"/>
      <c r="G43" s="38" t="str">
        <f t="shared" ca="1" si="0"/>
        <v/>
      </c>
      <c r="H43" s="39"/>
      <c r="I43" s="36"/>
      <c r="J43" s="36"/>
      <c r="K43" s="37"/>
      <c r="L43" s="38" t="str">
        <f t="shared" ca="1" si="1"/>
        <v/>
      </c>
      <c r="M43" s="36"/>
      <c r="N43" s="36"/>
      <c r="O43" s="36"/>
      <c r="P43" s="40"/>
      <c r="Q43" s="41"/>
      <c r="R43" s="36"/>
      <c r="S43" s="36"/>
      <c r="T43" s="36"/>
      <c r="U43" s="36"/>
      <c r="V43" s="36"/>
      <c r="W43" s="36"/>
      <c r="X43" s="37"/>
      <c r="Y43" s="33"/>
      <c r="Z43" s="39"/>
    </row>
    <row r="44" spans="2:26" ht="21.75" customHeight="1">
      <c r="B44" s="33"/>
      <c r="C44" s="34"/>
      <c r="D44" s="35"/>
      <c r="E44" s="36"/>
      <c r="F44" s="37"/>
      <c r="G44" s="38" t="str">
        <f t="shared" ca="1" si="0"/>
        <v/>
      </c>
      <c r="H44" s="39"/>
      <c r="I44" s="36"/>
      <c r="J44" s="36"/>
      <c r="K44" s="37"/>
      <c r="L44" s="38" t="str">
        <f t="shared" ca="1" si="1"/>
        <v/>
      </c>
      <c r="M44" s="36"/>
      <c r="N44" s="36"/>
      <c r="O44" s="36"/>
      <c r="P44" s="40"/>
      <c r="Q44" s="41"/>
      <c r="R44" s="36"/>
      <c r="S44" s="36"/>
      <c r="T44" s="36"/>
      <c r="U44" s="36"/>
      <c r="V44" s="36"/>
      <c r="W44" s="36"/>
      <c r="X44" s="37"/>
      <c r="Y44" s="33"/>
      <c r="Z44" s="39"/>
    </row>
    <row r="45" spans="2:26" ht="21.75" customHeight="1">
      <c r="B45" s="33"/>
      <c r="C45" s="34"/>
      <c r="D45" s="35"/>
      <c r="E45" s="36"/>
      <c r="F45" s="37"/>
      <c r="G45" s="38" t="str">
        <f t="shared" ref="G45:G76" ca="1" si="2">IF(F45="","",DATEDIF(F45,TODAY(),"Y"))</f>
        <v/>
      </c>
      <c r="H45" s="39"/>
      <c r="I45" s="36"/>
      <c r="J45" s="36"/>
      <c r="K45" s="37"/>
      <c r="L45" s="38" t="str">
        <f t="shared" ref="L45:L76" ca="1" si="3">IF(K45="","",DATEDIF(K45,TODAY(),"Y")&amp;"年")</f>
        <v/>
      </c>
      <c r="M45" s="36"/>
      <c r="N45" s="36"/>
      <c r="O45" s="36"/>
      <c r="P45" s="40"/>
      <c r="Q45" s="41"/>
      <c r="R45" s="36"/>
      <c r="S45" s="36"/>
      <c r="T45" s="36"/>
      <c r="U45" s="36"/>
      <c r="V45" s="36"/>
      <c r="W45" s="36"/>
      <c r="X45" s="37"/>
      <c r="Y45" s="33"/>
      <c r="Z45" s="39"/>
    </row>
    <row r="46" spans="2:26" ht="21.75" customHeight="1">
      <c r="B46" s="33"/>
      <c r="C46" s="34"/>
      <c r="D46" s="35"/>
      <c r="E46" s="36"/>
      <c r="F46" s="37"/>
      <c r="G46" s="38" t="str">
        <f t="shared" ca="1" si="2"/>
        <v/>
      </c>
      <c r="H46" s="39"/>
      <c r="I46" s="36"/>
      <c r="J46" s="36"/>
      <c r="K46" s="37"/>
      <c r="L46" s="38" t="str">
        <f t="shared" ca="1" si="3"/>
        <v/>
      </c>
      <c r="M46" s="36"/>
      <c r="N46" s="36"/>
      <c r="O46" s="36"/>
      <c r="P46" s="40"/>
      <c r="Q46" s="41"/>
      <c r="R46" s="36"/>
      <c r="S46" s="36"/>
      <c r="T46" s="36"/>
      <c r="U46" s="36"/>
      <c r="V46" s="36"/>
      <c r="W46" s="36"/>
      <c r="X46" s="37"/>
      <c r="Y46" s="33"/>
      <c r="Z46" s="39"/>
    </row>
    <row r="47" spans="2:26" ht="21.75" customHeight="1">
      <c r="B47" s="33"/>
      <c r="C47" s="34"/>
      <c r="D47" s="35"/>
      <c r="E47" s="36"/>
      <c r="F47" s="37"/>
      <c r="G47" s="38" t="str">
        <f t="shared" ca="1" si="2"/>
        <v/>
      </c>
      <c r="H47" s="39"/>
      <c r="I47" s="36"/>
      <c r="J47" s="36"/>
      <c r="K47" s="37"/>
      <c r="L47" s="38" t="str">
        <f t="shared" ca="1" si="3"/>
        <v/>
      </c>
      <c r="M47" s="36"/>
      <c r="N47" s="36"/>
      <c r="O47" s="36"/>
      <c r="P47" s="40"/>
      <c r="Q47" s="41"/>
      <c r="R47" s="36"/>
      <c r="S47" s="36"/>
      <c r="T47" s="36"/>
      <c r="U47" s="36"/>
      <c r="V47" s="36"/>
      <c r="W47" s="36"/>
      <c r="X47" s="37"/>
      <c r="Y47" s="33"/>
      <c r="Z47" s="39"/>
    </row>
    <row r="48" spans="2:26" ht="21.75" customHeight="1">
      <c r="B48" s="33"/>
      <c r="C48" s="34"/>
      <c r="D48" s="35"/>
      <c r="E48" s="36"/>
      <c r="F48" s="37"/>
      <c r="G48" s="38" t="str">
        <f t="shared" ca="1" si="2"/>
        <v/>
      </c>
      <c r="H48" s="39"/>
      <c r="I48" s="36"/>
      <c r="J48" s="36"/>
      <c r="K48" s="37"/>
      <c r="L48" s="38" t="str">
        <f t="shared" ca="1" si="3"/>
        <v/>
      </c>
      <c r="M48" s="36"/>
      <c r="N48" s="36"/>
      <c r="O48" s="36"/>
      <c r="P48" s="40"/>
      <c r="Q48" s="41"/>
      <c r="R48" s="36"/>
      <c r="S48" s="36"/>
      <c r="T48" s="36"/>
      <c r="U48" s="36"/>
      <c r="V48" s="36"/>
      <c r="W48" s="36"/>
      <c r="X48" s="37"/>
      <c r="Y48" s="33"/>
      <c r="Z48" s="39"/>
    </row>
    <row r="49" spans="2:26" ht="21.75" customHeight="1">
      <c r="B49" s="33"/>
      <c r="C49" s="34"/>
      <c r="D49" s="35"/>
      <c r="E49" s="36"/>
      <c r="F49" s="37"/>
      <c r="G49" s="38" t="str">
        <f t="shared" ca="1" si="2"/>
        <v/>
      </c>
      <c r="H49" s="39"/>
      <c r="I49" s="36"/>
      <c r="J49" s="36"/>
      <c r="K49" s="37"/>
      <c r="L49" s="38" t="str">
        <f t="shared" ca="1" si="3"/>
        <v/>
      </c>
      <c r="M49" s="36"/>
      <c r="N49" s="36"/>
      <c r="O49" s="36"/>
      <c r="P49" s="40"/>
      <c r="Q49" s="41"/>
      <c r="R49" s="36"/>
      <c r="S49" s="36"/>
      <c r="T49" s="36"/>
      <c r="U49" s="36"/>
      <c r="V49" s="36"/>
      <c r="W49" s="36"/>
      <c r="X49" s="37"/>
      <c r="Y49" s="33"/>
      <c r="Z49" s="39"/>
    </row>
    <row r="50" spans="2:26" ht="21.75" customHeight="1">
      <c r="B50" s="33"/>
      <c r="C50" s="34"/>
      <c r="D50" s="35"/>
      <c r="E50" s="36"/>
      <c r="F50" s="37"/>
      <c r="G50" s="38" t="str">
        <f t="shared" ca="1" si="2"/>
        <v/>
      </c>
      <c r="H50" s="39"/>
      <c r="I50" s="36"/>
      <c r="J50" s="36"/>
      <c r="K50" s="37"/>
      <c r="L50" s="38" t="str">
        <f t="shared" ca="1" si="3"/>
        <v/>
      </c>
      <c r="M50" s="36"/>
      <c r="N50" s="36"/>
      <c r="O50" s="36"/>
      <c r="P50" s="40"/>
      <c r="Q50" s="41"/>
      <c r="R50" s="36"/>
      <c r="S50" s="36"/>
      <c r="T50" s="36"/>
      <c r="U50" s="36"/>
      <c r="V50" s="36"/>
      <c r="W50" s="36"/>
      <c r="X50" s="37"/>
      <c r="Y50" s="33"/>
      <c r="Z50" s="39"/>
    </row>
    <row r="51" spans="2:26" ht="21.75" customHeight="1">
      <c r="B51" s="33"/>
      <c r="C51" s="34"/>
      <c r="D51" s="35"/>
      <c r="E51" s="36"/>
      <c r="F51" s="37"/>
      <c r="G51" s="38" t="str">
        <f t="shared" ca="1" si="2"/>
        <v/>
      </c>
      <c r="H51" s="39"/>
      <c r="I51" s="36"/>
      <c r="J51" s="36"/>
      <c r="K51" s="37"/>
      <c r="L51" s="38" t="str">
        <f t="shared" ca="1" si="3"/>
        <v/>
      </c>
      <c r="M51" s="36"/>
      <c r="N51" s="36"/>
      <c r="O51" s="36"/>
      <c r="P51" s="40"/>
      <c r="Q51" s="41"/>
      <c r="R51" s="36"/>
      <c r="S51" s="36"/>
      <c r="T51" s="36"/>
      <c r="U51" s="36"/>
      <c r="V51" s="36"/>
      <c r="W51" s="36"/>
      <c r="X51" s="37"/>
      <c r="Y51" s="33"/>
      <c r="Z51" s="39"/>
    </row>
    <row r="52" spans="2:26" ht="21.75" customHeight="1">
      <c r="B52" s="33"/>
      <c r="C52" s="34"/>
      <c r="D52" s="35"/>
      <c r="E52" s="36"/>
      <c r="F52" s="37"/>
      <c r="G52" s="38" t="str">
        <f t="shared" ca="1" si="2"/>
        <v/>
      </c>
      <c r="H52" s="39"/>
      <c r="I52" s="36"/>
      <c r="J52" s="36"/>
      <c r="K52" s="37"/>
      <c r="L52" s="38" t="str">
        <f t="shared" ca="1" si="3"/>
        <v/>
      </c>
      <c r="M52" s="36"/>
      <c r="N52" s="36"/>
      <c r="O52" s="36"/>
      <c r="P52" s="40"/>
      <c r="Q52" s="41"/>
      <c r="R52" s="36"/>
      <c r="S52" s="36"/>
      <c r="T52" s="36"/>
      <c r="U52" s="36"/>
      <c r="V52" s="36"/>
      <c r="W52" s="36"/>
      <c r="X52" s="37"/>
      <c r="Y52" s="33"/>
      <c r="Z52" s="39"/>
    </row>
    <row r="53" spans="2:26" ht="21.75" customHeight="1">
      <c r="B53" s="33"/>
      <c r="C53" s="34"/>
      <c r="D53" s="35"/>
      <c r="E53" s="36"/>
      <c r="F53" s="37"/>
      <c r="G53" s="38" t="str">
        <f t="shared" ca="1" si="2"/>
        <v/>
      </c>
      <c r="H53" s="39"/>
      <c r="I53" s="36"/>
      <c r="J53" s="36"/>
      <c r="K53" s="37"/>
      <c r="L53" s="38" t="str">
        <f t="shared" ca="1" si="3"/>
        <v/>
      </c>
      <c r="M53" s="36"/>
      <c r="N53" s="36"/>
      <c r="O53" s="36"/>
      <c r="P53" s="40"/>
      <c r="Q53" s="41"/>
      <c r="R53" s="36"/>
      <c r="S53" s="36"/>
      <c r="T53" s="36"/>
      <c r="U53" s="36"/>
      <c r="V53" s="36"/>
      <c r="W53" s="36"/>
      <c r="X53" s="37"/>
      <c r="Y53" s="33"/>
      <c r="Z53" s="39"/>
    </row>
    <row r="54" spans="2:26" ht="21.75" customHeight="1">
      <c r="B54" s="33"/>
      <c r="C54" s="34"/>
      <c r="D54" s="35"/>
      <c r="E54" s="36"/>
      <c r="F54" s="37"/>
      <c r="G54" s="38" t="str">
        <f t="shared" ca="1" si="2"/>
        <v/>
      </c>
      <c r="H54" s="39"/>
      <c r="I54" s="36"/>
      <c r="J54" s="36"/>
      <c r="K54" s="37"/>
      <c r="L54" s="38" t="str">
        <f t="shared" ca="1" si="3"/>
        <v/>
      </c>
      <c r="M54" s="36"/>
      <c r="N54" s="36"/>
      <c r="O54" s="36"/>
      <c r="P54" s="40"/>
      <c r="Q54" s="41"/>
      <c r="R54" s="36"/>
      <c r="S54" s="36"/>
      <c r="T54" s="36"/>
      <c r="U54" s="36"/>
      <c r="V54" s="36"/>
      <c r="W54" s="36"/>
      <c r="X54" s="37"/>
      <c r="Y54" s="33"/>
      <c r="Z54" s="39"/>
    </row>
    <row r="55" spans="2:26" ht="21.75" customHeight="1">
      <c r="B55" s="33"/>
      <c r="C55" s="34"/>
      <c r="D55" s="35"/>
      <c r="E55" s="36"/>
      <c r="F55" s="37"/>
      <c r="G55" s="38" t="str">
        <f t="shared" ca="1" si="2"/>
        <v/>
      </c>
      <c r="H55" s="39"/>
      <c r="I55" s="36"/>
      <c r="J55" s="36"/>
      <c r="K55" s="37"/>
      <c r="L55" s="38" t="str">
        <f t="shared" ca="1" si="3"/>
        <v/>
      </c>
      <c r="M55" s="36"/>
      <c r="N55" s="36"/>
      <c r="O55" s="36"/>
      <c r="P55" s="40"/>
      <c r="Q55" s="41"/>
      <c r="R55" s="36"/>
      <c r="S55" s="36"/>
      <c r="T55" s="36"/>
      <c r="U55" s="36"/>
      <c r="V55" s="36"/>
      <c r="W55" s="36"/>
      <c r="X55" s="37"/>
      <c r="Y55" s="33"/>
      <c r="Z55" s="39"/>
    </row>
    <row r="56" spans="2:26" ht="21.75" customHeight="1">
      <c r="B56" s="33"/>
      <c r="C56" s="34"/>
      <c r="D56" s="35"/>
      <c r="E56" s="36"/>
      <c r="F56" s="37"/>
      <c r="G56" s="38" t="str">
        <f t="shared" ca="1" si="2"/>
        <v/>
      </c>
      <c r="H56" s="39"/>
      <c r="I56" s="36"/>
      <c r="J56" s="36"/>
      <c r="K56" s="37"/>
      <c r="L56" s="38" t="str">
        <f t="shared" ca="1" si="3"/>
        <v/>
      </c>
      <c r="M56" s="36"/>
      <c r="N56" s="36"/>
      <c r="O56" s="36"/>
      <c r="P56" s="40"/>
      <c r="Q56" s="41"/>
      <c r="R56" s="36"/>
      <c r="S56" s="36"/>
      <c r="T56" s="36"/>
      <c r="U56" s="36"/>
      <c r="V56" s="36"/>
      <c r="W56" s="36"/>
      <c r="X56" s="37"/>
      <c r="Y56" s="33"/>
      <c r="Z56" s="39"/>
    </row>
    <row r="57" spans="2:26" ht="21.75" customHeight="1">
      <c r="B57" s="33"/>
      <c r="C57" s="34"/>
      <c r="D57" s="35"/>
      <c r="E57" s="36"/>
      <c r="F57" s="37"/>
      <c r="G57" s="38" t="str">
        <f t="shared" ca="1" si="2"/>
        <v/>
      </c>
      <c r="H57" s="39"/>
      <c r="I57" s="36"/>
      <c r="J57" s="36"/>
      <c r="K57" s="37"/>
      <c r="L57" s="38" t="str">
        <f t="shared" ca="1" si="3"/>
        <v/>
      </c>
      <c r="M57" s="36"/>
      <c r="N57" s="36"/>
      <c r="O57" s="36"/>
      <c r="P57" s="40"/>
      <c r="Q57" s="41"/>
      <c r="R57" s="36"/>
      <c r="S57" s="36"/>
      <c r="T57" s="36"/>
      <c r="U57" s="36"/>
      <c r="V57" s="36"/>
      <c r="W57" s="36"/>
      <c r="X57" s="37"/>
      <c r="Y57" s="33"/>
      <c r="Z57" s="39"/>
    </row>
    <row r="58" spans="2:26" ht="21.75" customHeight="1">
      <c r="B58" s="33"/>
      <c r="C58" s="34"/>
      <c r="D58" s="35"/>
      <c r="E58" s="36"/>
      <c r="F58" s="37"/>
      <c r="G58" s="38" t="str">
        <f t="shared" ca="1" si="2"/>
        <v/>
      </c>
      <c r="H58" s="39"/>
      <c r="I58" s="36"/>
      <c r="J58" s="36"/>
      <c r="K58" s="37"/>
      <c r="L58" s="38" t="str">
        <f t="shared" ca="1" si="3"/>
        <v/>
      </c>
      <c r="M58" s="36"/>
      <c r="N58" s="36"/>
      <c r="O58" s="36"/>
      <c r="P58" s="40"/>
      <c r="Q58" s="41"/>
      <c r="R58" s="36"/>
      <c r="S58" s="36"/>
      <c r="T58" s="36"/>
      <c r="U58" s="36"/>
      <c r="V58" s="36"/>
      <c r="W58" s="36"/>
      <c r="X58" s="37"/>
      <c r="Y58" s="33"/>
      <c r="Z58" s="39"/>
    </row>
    <row r="59" spans="2:26" ht="21.75" customHeight="1">
      <c r="B59" s="33"/>
      <c r="C59" s="34"/>
      <c r="D59" s="35"/>
      <c r="E59" s="36"/>
      <c r="F59" s="37"/>
      <c r="G59" s="38" t="str">
        <f t="shared" ca="1" si="2"/>
        <v/>
      </c>
      <c r="H59" s="39"/>
      <c r="I59" s="36"/>
      <c r="J59" s="36"/>
      <c r="K59" s="37"/>
      <c r="L59" s="38" t="str">
        <f t="shared" ca="1" si="3"/>
        <v/>
      </c>
      <c r="M59" s="36"/>
      <c r="N59" s="36"/>
      <c r="O59" s="36"/>
      <c r="P59" s="40"/>
      <c r="Q59" s="41"/>
      <c r="R59" s="36"/>
      <c r="S59" s="36"/>
      <c r="T59" s="36"/>
      <c r="U59" s="36"/>
      <c r="V59" s="36"/>
      <c r="W59" s="36"/>
      <c r="X59" s="37"/>
      <c r="Y59" s="33"/>
      <c r="Z59" s="39"/>
    </row>
    <row r="60" spans="2:26" ht="21.75" customHeight="1">
      <c r="B60" s="33"/>
      <c r="C60" s="34"/>
      <c r="D60" s="35"/>
      <c r="E60" s="36"/>
      <c r="F60" s="37"/>
      <c r="G60" s="38" t="str">
        <f t="shared" ca="1" si="2"/>
        <v/>
      </c>
      <c r="H60" s="39"/>
      <c r="I60" s="36"/>
      <c r="J60" s="36"/>
      <c r="K60" s="37"/>
      <c r="L60" s="38" t="str">
        <f t="shared" ca="1" si="3"/>
        <v/>
      </c>
      <c r="M60" s="36"/>
      <c r="N60" s="36"/>
      <c r="O60" s="36"/>
      <c r="P60" s="40"/>
      <c r="Q60" s="41"/>
      <c r="R60" s="36"/>
      <c r="S60" s="36"/>
      <c r="T60" s="36"/>
      <c r="U60" s="36"/>
      <c r="V60" s="36"/>
      <c r="W60" s="36"/>
      <c r="X60" s="37"/>
      <c r="Y60" s="33"/>
      <c r="Z60" s="39"/>
    </row>
    <row r="61" spans="2:26" ht="21.75" customHeight="1">
      <c r="B61" s="33"/>
      <c r="C61" s="34"/>
      <c r="D61" s="35"/>
      <c r="E61" s="36"/>
      <c r="F61" s="37"/>
      <c r="G61" s="38" t="str">
        <f t="shared" ca="1" si="2"/>
        <v/>
      </c>
      <c r="H61" s="39"/>
      <c r="I61" s="36"/>
      <c r="J61" s="36"/>
      <c r="K61" s="37"/>
      <c r="L61" s="38" t="str">
        <f t="shared" ca="1" si="3"/>
        <v/>
      </c>
      <c r="M61" s="36"/>
      <c r="N61" s="36"/>
      <c r="O61" s="36"/>
      <c r="P61" s="40"/>
      <c r="Q61" s="41"/>
      <c r="R61" s="36"/>
      <c r="S61" s="36"/>
      <c r="T61" s="36"/>
      <c r="U61" s="36"/>
      <c r="V61" s="36"/>
      <c r="W61" s="36"/>
      <c r="X61" s="37"/>
      <c r="Y61" s="33"/>
      <c r="Z61" s="39"/>
    </row>
    <row r="62" spans="2:26" ht="21.75" customHeight="1">
      <c r="B62" s="33"/>
      <c r="C62" s="34"/>
      <c r="D62" s="35"/>
      <c r="E62" s="36"/>
      <c r="F62" s="37"/>
      <c r="G62" s="38" t="str">
        <f t="shared" ca="1" si="2"/>
        <v/>
      </c>
      <c r="H62" s="39"/>
      <c r="I62" s="36"/>
      <c r="J62" s="36"/>
      <c r="K62" s="37"/>
      <c r="L62" s="38" t="str">
        <f t="shared" ca="1" si="3"/>
        <v/>
      </c>
      <c r="M62" s="36"/>
      <c r="N62" s="36"/>
      <c r="O62" s="36"/>
      <c r="P62" s="40"/>
      <c r="Q62" s="41"/>
      <c r="R62" s="36"/>
      <c r="S62" s="36"/>
      <c r="T62" s="36"/>
      <c r="U62" s="36"/>
      <c r="V62" s="36"/>
      <c r="W62" s="36"/>
      <c r="X62" s="37"/>
      <c r="Y62" s="33"/>
      <c r="Z62" s="39"/>
    </row>
    <row r="64" spans="2:26">
      <c r="B64" s="52" t="s">
        <v>152</v>
      </c>
      <c r="C64" s="52"/>
      <c r="D64" s="52"/>
      <c r="E64" s="52"/>
      <c r="F64" s="52"/>
      <c r="G64" s="52"/>
      <c r="H64" s="52"/>
      <c r="I64" s="52"/>
      <c r="J64" s="52"/>
      <c r="K64" s="52"/>
      <c r="L64" s="52"/>
      <c r="M64" s="52"/>
      <c r="N64" s="52"/>
      <c r="O64" s="52"/>
      <c r="P64" s="52"/>
      <c r="Q64" s="52"/>
      <c r="R64" s="52"/>
      <c r="S64" s="52"/>
      <c r="T64" s="52"/>
      <c r="U64" s="52"/>
      <c r="V64" s="52"/>
      <c r="W64" s="52"/>
      <c r="X64" s="52"/>
      <c r="Y64" s="52"/>
      <c r="Z64" s="52"/>
    </row>
  </sheetData>
  <autoFilter ref="B12:Z62" xr:uid="{00000000-0009-0000-0000-000001000000}"/>
  <mergeCells count="22">
    <mergeCell ref="B11:Z11"/>
    <mergeCell ref="B64:Z64"/>
    <mergeCell ref="M7:O7"/>
    <mergeCell ref="P7:R7"/>
    <mergeCell ref="S7:Z7"/>
    <mergeCell ref="B9:D9"/>
    <mergeCell ref="M9:Z9"/>
    <mergeCell ref="B7:D7"/>
    <mergeCell ref="E7:F7"/>
    <mergeCell ref="G7:H7"/>
    <mergeCell ref="I7:J7"/>
    <mergeCell ref="K7:L7"/>
    <mergeCell ref="B2:G2"/>
    <mergeCell ref="B5:Z5"/>
    <mergeCell ref="B6:D6"/>
    <mergeCell ref="E6:F6"/>
    <mergeCell ref="G6:H6"/>
    <mergeCell ref="I6:J6"/>
    <mergeCell ref="K6:L6"/>
    <mergeCell ref="M6:O6"/>
    <mergeCell ref="P6:R6"/>
    <mergeCell ref="S6:Z6"/>
  </mergeCells>
  <phoneticPr fontId="35"/>
  <conditionalFormatting sqref="P13:P62">
    <cfRule type="cellIs" dxfId="27" priority="2" operator="equal">
      <formula>1</formula>
    </cfRule>
    <cfRule type="cellIs" dxfId="26" priority="3" operator="equal">
      <formula>2</formula>
    </cfRule>
    <cfRule type="cellIs" dxfId="25" priority="4" operator="equal">
      <formula>3</formula>
    </cfRule>
    <cfRule type="cellIs" dxfId="24" priority="5" operator="equal">
      <formula>4</formula>
    </cfRule>
  </conditionalFormatting>
  <conditionalFormatting sqref="R13:V62">
    <cfRule type="cellIs" dxfId="23" priority="6" operator="equal">
      <formula>"加入"</formula>
    </cfRule>
    <cfRule type="cellIs" dxfId="22" priority="7" operator="equal">
      <formula>"未加入"</formula>
    </cfRule>
    <cfRule type="cellIs" dxfId="21" priority="8" operator="equal">
      <formula>"確認中"</formula>
    </cfRule>
  </conditionalFormatting>
  <conditionalFormatting sqref="X13:X62">
    <cfRule type="expression" dxfId="20" priority="21">
      <formula>AND(X13&lt;&gt;"",TODAY()-X13&gt;365)</formula>
    </cfRule>
  </conditionalFormatting>
  <conditionalFormatting sqref="Y13:Y62">
    <cfRule type="cellIs" dxfId="19" priority="22" operator="equal">
      <formula>"在籍"</formula>
    </cfRule>
    <cfRule type="cellIs" dxfId="18" priority="23" operator="equal">
      <formula>"退職"</formula>
    </cfRule>
    <cfRule type="cellIs" dxfId="17" priority="24" operator="equal">
      <formula>"休職"</formula>
    </cfRule>
    <cfRule type="cellIs" dxfId="16" priority="25" operator="equal">
      <formula>"長期休暇"</formula>
    </cfRule>
  </conditionalFormatting>
  <dataValidations count="7">
    <dataValidation type="list" allowBlank="1" sqref="E13:E62" xr:uid="{00000000-0002-0000-0100-000000000000}">
      <formula1>"男,女"</formula1>
      <formula2>0</formula2>
    </dataValidation>
    <dataValidation type="list" allowBlank="1" sqref="M13:M62" xr:uid="{00000000-0002-0000-0100-000001000000}">
      <formula1>"正社員,常用,日給月給,日雇,一人親方,アルバイト,パート"</formula1>
      <formula2>0</formula2>
    </dataValidation>
    <dataValidation type="list" allowBlank="1" sqref="N13:N62" xr:uid="{00000000-0002-0000-0100-000002000000}">
      <formula1>"とび,大工,鉄筋工,型枠大工,左官,鳶,電工,配管工,溶接工,塗装工,板金工,内装工,設備工,土工,重機オペ,事務,営業,監督,その他"</formula1>
      <formula2>0</formula2>
    </dataValidation>
    <dataValidation type="list" allowBlank="1" sqref="O13:O62" xr:uid="{00000000-0002-0000-0100-000003000000}">
      <formula1>"代表,専務,取締役,部長,課長,係長,主任,職長,班長,作業員,見習い,助手"</formula1>
      <formula2>0</formula2>
    </dataValidation>
    <dataValidation type="list" allowBlank="1" sqref="P13:P62" xr:uid="{00000000-0002-0000-0100-000004000000}">
      <formula1>"1,2,3,4"</formula1>
      <formula2>0</formula2>
    </dataValidation>
    <dataValidation type="list" allowBlank="1" sqref="R13:V62" xr:uid="{00000000-0002-0000-0100-000005000000}">
      <formula1>"加入,未加入,適用除外,確認中"</formula1>
      <formula2>0</formula2>
    </dataValidation>
    <dataValidation type="list" allowBlank="1" sqref="Y13:Y62" xr:uid="{00000000-0002-0000-0100-000006000000}">
      <formula1>"在籍,休職,退職,出向,長期休暇"</formula1>
      <formula2>0</formula2>
    </dataValidation>
  </dataValidations>
  <pageMargins left="0.3" right="0.3"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09"/>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8.7109375" defaultRowHeight="15"/>
  <cols>
    <col min="1" max="1" width="2" customWidth="1"/>
    <col min="2" max="2" width="5" customWidth="1"/>
    <col min="3" max="3" width="12" customWidth="1"/>
    <col min="4" max="4" width="16" customWidth="1"/>
    <col min="5" max="5" width="28" customWidth="1"/>
    <col min="6" max="6" width="14" customWidth="1"/>
    <col min="7" max="8" width="12" customWidth="1"/>
    <col min="9" max="9" width="22" customWidth="1"/>
    <col min="10" max="10" width="18" customWidth="1"/>
    <col min="11" max="11" width="4" customWidth="1"/>
  </cols>
  <sheetData>
    <row r="2" spans="2:10" ht="31.5" customHeight="1">
      <c r="B2" s="14" t="s">
        <v>7</v>
      </c>
      <c r="C2" s="14"/>
      <c r="D2" s="14"/>
      <c r="E2" s="14"/>
      <c r="F2" s="14"/>
      <c r="J2" s="22" t="s">
        <v>107</v>
      </c>
    </row>
    <row r="3" spans="2:10" ht="3.75" customHeight="1">
      <c r="B3" s="16"/>
      <c r="C3" s="16"/>
      <c r="D3" s="16"/>
      <c r="E3" s="16"/>
      <c r="F3" s="16"/>
      <c r="G3" s="16"/>
      <c r="H3" s="16"/>
      <c r="I3" s="16"/>
      <c r="J3" s="16"/>
    </row>
    <row r="4" spans="2:10" ht="6" customHeight="1"/>
    <row r="5" spans="2:10" ht="21.75" customHeight="1">
      <c r="B5" s="1" t="s">
        <v>153</v>
      </c>
      <c r="C5" s="1"/>
      <c r="D5" s="1"/>
      <c r="E5" s="1"/>
      <c r="F5" s="1"/>
      <c r="G5" s="1"/>
      <c r="H5" s="1"/>
      <c r="I5" s="1"/>
      <c r="J5" s="1"/>
    </row>
    <row r="6" spans="2:10" ht="7.5" customHeight="1"/>
    <row r="7" spans="2:10" ht="36" customHeight="1">
      <c r="B7" s="32" t="s">
        <v>154</v>
      </c>
      <c r="C7" s="31" t="s">
        <v>127</v>
      </c>
      <c r="D7" s="31" t="s">
        <v>128</v>
      </c>
      <c r="E7" s="31" t="s">
        <v>155</v>
      </c>
      <c r="F7" s="31" t="s">
        <v>156</v>
      </c>
      <c r="G7" s="31" t="s">
        <v>157</v>
      </c>
      <c r="H7" s="31" t="s">
        <v>158</v>
      </c>
      <c r="I7" s="31" t="s">
        <v>159</v>
      </c>
      <c r="J7" s="31" t="s">
        <v>151</v>
      </c>
    </row>
    <row r="8" spans="2:10" ht="21.75" customHeight="1">
      <c r="B8" s="42">
        <v>1</v>
      </c>
      <c r="C8" s="33"/>
      <c r="D8" s="43" t="str">
        <f>IFERROR(IF(C8="","",VLOOKUP(C8,全社員台帳!$B$13:$Z$62,2,FALSE())),"")</f>
        <v/>
      </c>
      <c r="E8" s="39"/>
      <c r="F8" s="36"/>
      <c r="G8" s="37"/>
      <c r="H8" s="37"/>
      <c r="I8" s="39"/>
      <c r="J8" s="39"/>
    </row>
    <row r="9" spans="2:10" ht="21.75" customHeight="1">
      <c r="B9" s="42">
        <v>2</v>
      </c>
      <c r="C9" s="33"/>
      <c r="D9" s="43" t="str">
        <f>IFERROR(IF(C9="","",VLOOKUP(C9,全社員台帳!$B$13:$Z$62,2,FALSE())),"")</f>
        <v/>
      </c>
      <c r="E9" s="39"/>
      <c r="F9" s="36"/>
      <c r="G9" s="37"/>
      <c r="H9" s="37"/>
      <c r="I9" s="39"/>
      <c r="J9" s="39"/>
    </row>
    <row r="10" spans="2:10" ht="21.75" customHeight="1">
      <c r="B10" s="42">
        <v>3</v>
      </c>
      <c r="C10" s="33"/>
      <c r="D10" s="43" t="str">
        <f>IFERROR(IF(C10="","",VLOOKUP(C10,全社員台帳!$B$13:$Z$62,2,FALSE())),"")</f>
        <v/>
      </c>
      <c r="E10" s="39"/>
      <c r="F10" s="36"/>
      <c r="G10" s="37"/>
      <c r="H10" s="37"/>
      <c r="I10" s="39"/>
      <c r="J10" s="39"/>
    </row>
    <row r="11" spans="2:10" ht="21.75" customHeight="1">
      <c r="B11" s="42">
        <v>4</v>
      </c>
      <c r="C11" s="33"/>
      <c r="D11" s="43" t="str">
        <f>IFERROR(IF(C11="","",VLOOKUP(C11,全社員台帳!$B$13:$Z$62,2,FALSE())),"")</f>
        <v/>
      </c>
      <c r="E11" s="39"/>
      <c r="F11" s="36"/>
      <c r="G11" s="37"/>
      <c r="H11" s="37"/>
      <c r="I11" s="39"/>
      <c r="J11" s="39"/>
    </row>
    <row r="12" spans="2:10" ht="21.75" customHeight="1">
      <c r="B12" s="42">
        <v>5</v>
      </c>
      <c r="C12" s="33"/>
      <c r="D12" s="43" t="str">
        <f>IFERROR(IF(C12="","",VLOOKUP(C12,全社員台帳!$B$13:$Z$62,2,FALSE())),"")</f>
        <v/>
      </c>
      <c r="E12" s="39"/>
      <c r="F12" s="36"/>
      <c r="G12" s="37"/>
      <c r="H12" s="37"/>
      <c r="I12" s="39"/>
      <c r="J12" s="39"/>
    </row>
    <row r="13" spans="2:10" ht="21.75" customHeight="1">
      <c r="B13" s="42">
        <v>6</v>
      </c>
      <c r="C13" s="33"/>
      <c r="D13" s="43" t="str">
        <f>IFERROR(IF(C13="","",VLOOKUP(C13,全社員台帳!$B$13:$Z$62,2,FALSE())),"")</f>
        <v/>
      </c>
      <c r="E13" s="39"/>
      <c r="F13" s="36"/>
      <c r="G13" s="37"/>
      <c r="H13" s="37"/>
      <c r="I13" s="39"/>
      <c r="J13" s="39"/>
    </row>
    <row r="14" spans="2:10" ht="21.75" customHeight="1">
      <c r="B14" s="42">
        <v>7</v>
      </c>
      <c r="C14" s="33"/>
      <c r="D14" s="43" t="str">
        <f>IFERROR(IF(C14="","",VLOOKUP(C14,全社員台帳!$B$13:$Z$62,2,FALSE())),"")</f>
        <v/>
      </c>
      <c r="E14" s="39"/>
      <c r="F14" s="36"/>
      <c r="G14" s="37"/>
      <c r="H14" s="37"/>
      <c r="I14" s="39"/>
      <c r="J14" s="39"/>
    </row>
    <row r="15" spans="2:10" ht="21.75" customHeight="1">
      <c r="B15" s="42">
        <v>8</v>
      </c>
      <c r="C15" s="33"/>
      <c r="D15" s="43" t="str">
        <f>IFERROR(IF(C15="","",VLOOKUP(C15,全社員台帳!$B$13:$Z$62,2,FALSE())),"")</f>
        <v/>
      </c>
      <c r="E15" s="39"/>
      <c r="F15" s="36"/>
      <c r="G15" s="37"/>
      <c r="H15" s="37"/>
      <c r="I15" s="39"/>
      <c r="J15" s="39"/>
    </row>
    <row r="16" spans="2:10" ht="21.75" customHeight="1">
      <c r="B16" s="42">
        <v>9</v>
      </c>
      <c r="C16" s="33"/>
      <c r="D16" s="43" t="str">
        <f>IFERROR(IF(C16="","",VLOOKUP(C16,全社員台帳!$B$13:$Z$62,2,FALSE())),"")</f>
        <v/>
      </c>
      <c r="E16" s="39"/>
      <c r="F16" s="36"/>
      <c r="G16" s="37"/>
      <c r="H16" s="37"/>
      <c r="I16" s="39"/>
      <c r="J16" s="39"/>
    </row>
    <row r="17" spans="2:10" ht="21.75" customHeight="1">
      <c r="B17" s="42">
        <v>10</v>
      </c>
      <c r="C17" s="33"/>
      <c r="D17" s="43" t="str">
        <f>IFERROR(IF(C17="","",VLOOKUP(C17,全社員台帳!$B$13:$Z$62,2,FALSE())),"")</f>
        <v/>
      </c>
      <c r="E17" s="39"/>
      <c r="F17" s="36"/>
      <c r="G17" s="37"/>
      <c r="H17" s="37"/>
      <c r="I17" s="39"/>
      <c r="J17" s="39"/>
    </row>
    <row r="18" spans="2:10" ht="21.75" customHeight="1">
      <c r="B18" s="42">
        <v>11</v>
      </c>
      <c r="C18" s="33"/>
      <c r="D18" s="43" t="str">
        <f>IFERROR(IF(C18="","",VLOOKUP(C18,全社員台帳!$B$13:$Z$62,2,FALSE())),"")</f>
        <v/>
      </c>
      <c r="E18" s="39"/>
      <c r="F18" s="36"/>
      <c r="G18" s="37"/>
      <c r="H18" s="37"/>
      <c r="I18" s="39"/>
      <c r="J18" s="39"/>
    </row>
    <row r="19" spans="2:10" ht="21.75" customHeight="1">
      <c r="B19" s="42">
        <v>12</v>
      </c>
      <c r="C19" s="33"/>
      <c r="D19" s="43" t="str">
        <f>IFERROR(IF(C19="","",VLOOKUP(C19,全社員台帳!$B$13:$Z$62,2,FALSE())),"")</f>
        <v/>
      </c>
      <c r="E19" s="39"/>
      <c r="F19" s="36"/>
      <c r="G19" s="37"/>
      <c r="H19" s="37"/>
      <c r="I19" s="39"/>
      <c r="J19" s="39"/>
    </row>
    <row r="20" spans="2:10" ht="21.75" customHeight="1">
      <c r="B20" s="42">
        <v>13</v>
      </c>
      <c r="C20" s="33"/>
      <c r="D20" s="43" t="str">
        <f>IFERROR(IF(C20="","",VLOOKUP(C20,全社員台帳!$B$13:$Z$62,2,FALSE())),"")</f>
        <v/>
      </c>
      <c r="E20" s="39"/>
      <c r="F20" s="36"/>
      <c r="G20" s="37"/>
      <c r="H20" s="37"/>
      <c r="I20" s="39"/>
      <c r="J20" s="39"/>
    </row>
    <row r="21" spans="2:10" ht="21.75" customHeight="1">
      <c r="B21" s="42">
        <v>14</v>
      </c>
      <c r="C21" s="33"/>
      <c r="D21" s="43" t="str">
        <f>IFERROR(IF(C21="","",VLOOKUP(C21,全社員台帳!$B$13:$Z$62,2,FALSE())),"")</f>
        <v/>
      </c>
      <c r="E21" s="39"/>
      <c r="F21" s="36"/>
      <c r="G21" s="37"/>
      <c r="H21" s="37"/>
      <c r="I21" s="39"/>
      <c r="J21" s="39"/>
    </row>
    <row r="22" spans="2:10" ht="21.75" customHeight="1">
      <c r="B22" s="42">
        <v>15</v>
      </c>
      <c r="C22" s="33"/>
      <c r="D22" s="43" t="str">
        <f>IFERROR(IF(C22="","",VLOOKUP(C22,全社員台帳!$B$13:$Z$62,2,FALSE())),"")</f>
        <v/>
      </c>
      <c r="E22" s="39"/>
      <c r="F22" s="36"/>
      <c r="G22" s="37"/>
      <c r="H22" s="37"/>
      <c r="I22" s="39"/>
      <c r="J22" s="39"/>
    </row>
    <row r="23" spans="2:10" ht="21.75" customHeight="1">
      <c r="B23" s="42">
        <v>16</v>
      </c>
      <c r="C23" s="33"/>
      <c r="D23" s="43" t="str">
        <f>IFERROR(IF(C23="","",VLOOKUP(C23,全社員台帳!$B$13:$Z$62,2,FALSE())),"")</f>
        <v/>
      </c>
      <c r="E23" s="39"/>
      <c r="F23" s="36"/>
      <c r="G23" s="37"/>
      <c r="H23" s="37"/>
      <c r="I23" s="39"/>
      <c r="J23" s="39"/>
    </row>
    <row r="24" spans="2:10" ht="21.75" customHeight="1">
      <c r="B24" s="42">
        <v>17</v>
      </c>
      <c r="C24" s="33"/>
      <c r="D24" s="43" t="str">
        <f>IFERROR(IF(C24="","",VLOOKUP(C24,全社員台帳!$B$13:$Z$62,2,FALSE())),"")</f>
        <v/>
      </c>
      <c r="E24" s="39"/>
      <c r="F24" s="36"/>
      <c r="G24" s="37"/>
      <c r="H24" s="37"/>
      <c r="I24" s="39"/>
      <c r="J24" s="39"/>
    </row>
    <row r="25" spans="2:10" ht="21.75" customHeight="1">
      <c r="B25" s="42">
        <v>18</v>
      </c>
      <c r="C25" s="33"/>
      <c r="D25" s="43" t="str">
        <f>IFERROR(IF(C25="","",VLOOKUP(C25,全社員台帳!$B$13:$Z$62,2,FALSE())),"")</f>
        <v/>
      </c>
      <c r="E25" s="39"/>
      <c r="F25" s="36"/>
      <c r="G25" s="37"/>
      <c r="H25" s="37"/>
      <c r="I25" s="39"/>
      <c r="J25" s="39"/>
    </row>
    <row r="26" spans="2:10" ht="21.75" customHeight="1">
      <c r="B26" s="42">
        <v>19</v>
      </c>
      <c r="C26" s="33"/>
      <c r="D26" s="43" t="str">
        <f>IFERROR(IF(C26="","",VLOOKUP(C26,全社員台帳!$B$13:$Z$62,2,FALSE())),"")</f>
        <v/>
      </c>
      <c r="E26" s="39"/>
      <c r="F26" s="36"/>
      <c r="G26" s="37"/>
      <c r="H26" s="37"/>
      <c r="I26" s="39"/>
      <c r="J26" s="39"/>
    </row>
    <row r="27" spans="2:10" ht="21.75" customHeight="1">
      <c r="B27" s="42">
        <v>20</v>
      </c>
      <c r="C27" s="33"/>
      <c r="D27" s="43" t="str">
        <f>IFERROR(IF(C27="","",VLOOKUP(C27,全社員台帳!$B$13:$Z$62,2,FALSE())),"")</f>
        <v/>
      </c>
      <c r="E27" s="39"/>
      <c r="F27" s="36"/>
      <c r="G27" s="37"/>
      <c r="H27" s="37"/>
      <c r="I27" s="39"/>
      <c r="J27" s="39"/>
    </row>
    <row r="28" spans="2:10" ht="21.75" customHeight="1">
      <c r="B28" s="42">
        <v>21</v>
      </c>
      <c r="C28" s="33"/>
      <c r="D28" s="43" t="str">
        <f>IFERROR(IF(C28="","",VLOOKUP(C28,全社員台帳!$B$13:$Z$62,2,FALSE())),"")</f>
        <v/>
      </c>
      <c r="E28" s="39"/>
      <c r="F28" s="36"/>
      <c r="G28" s="37"/>
      <c r="H28" s="37"/>
      <c r="I28" s="39"/>
      <c r="J28" s="39"/>
    </row>
    <row r="29" spans="2:10" ht="21.75" customHeight="1">
      <c r="B29" s="42">
        <v>22</v>
      </c>
      <c r="C29" s="33"/>
      <c r="D29" s="43" t="str">
        <f>IFERROR(IF(C29="","",VLOOKUP(C29,全社員台帳!$B$13:$Z$62,2,FALSE())),"")</f>
        <v/>
      </c>
      <c r="E29" s="39"/>
      <c r="F29" s="36"/>
      <c r="G29" s="37"/>
      <c r="H29" s="37"/>
      <c r="I29" s="39"/>
      <c r="J29" s="39"/>
    </row>
    <row r="30" spans="2:10" ht="21.75" customHeight="1">
      <c r="B30" s="42">
        <v>23</v>
      </c>
      <c r="C30" s="33"/>
      <c r="D30" s="43" t="str">
        <f>IFERROR(IF(C30="","",VLOOKUP(C30,全社員台帳!$B$13:$Z$62,2,FALSE())),"")</f>
        <v/>
      </c>
      <c r="E30" s="39"/>
      <c r="F30" s="36"/>
      <c r="G30" s="37"/>
      <c r="H30" s="37"/>
      <c r="I30" s="39"/>
      <c r="J30" s="39"/>
    </row>
    <row r="31" spans="2:10" ht="21.75" customHeight="1">
      <c r="B31" s="42">
        <v>24</v>
      </c>
      <c r="C31" s="33"/>
      <c r="D31" s="43" t="str">
        <f>IFERROR(IF(C31="","",VLOOKUP(C31,全社員台帳!$B$13:$Z$62,2,FALSE())),"")</f>
        <v/>
      </c>
      <c r="E31" s="39"/>
      <c r="F31" s="36"/>
      <c r="G31" s="37"/>
      <c r="H31" s="37"/>
      <c r="I31" s="39"/>
      <c r="J31" s="39"/>
    </row>
    <row r="32" spans="2:10" ht="21.75" customHeight="1">
      <c r="B32" s="42">
        <v>25</v>
      </c>
      <c r="C32" s="33"/>
      <c r="D32" s="43" t="str">
        <f>IFERROR(IF(C32="","",VLOOKUP(C32,全社員台帳!$B$13:$Z$62,2,FALSE())),"")</f>
        <v/>
      </c>
      <c r="E32" s="39"/>
      <c r="F32" s="36"/>
      <c r="G32" s="37"/>
      <c r="H32" s="37"/>
      <c r="I32" s="39"/>
      <c r="J32" s="39"/>
    </row>
    <row r="33" spans="2:10" ht="21.75" customHeight="1">
      <c r="B33" s="42">
        <v>26</v>
      </c>
      <c r="C33" s="33"/>
      <c r="D33" s="43" t="str">
        <f>IFERROR(IF(C33="","",VLOOKUP(C33,全社員台帳!$B$13:$Z$62,2,FALSE())),"")</f>
        <v/>
      </c>
      <c r="E33" s="39"/>
      <c r="F33" s="36"/>
      <c r="G33" s="37"/>
      <c r="H33" s="37"/>
      <c r="I33" s="39"/>
      <c r="J33" s="39"/>
    </row>
    <row r="34" spans="2:10" ht="21.75" customHeight="1">
      <c r="B34" s="42">
        <v>27</v>
      </c>
      <c r="C34" s="33"/>
      <c r="D34" s="43" t="str">
        <f>IFERROR(IF(C34="","",VLOOKUP(C34,全社員台帳!$B$13:$Z$62,2,FALSE())),"")</f>
        <v/>
      </c>
      <c r="E34" s="39"/>
      <c r="F34" s="36"/>
      <c r="G34" s="37"/>
      <c r="H34" s="37"/>
      <c r="I34" s="39"/>
      <c r="J34" s="39"/>
    </row>
    <row r="35" spans="2:10" ht="21.75" customHeight="1">
      <c r="B35" s="42">
        <v>28</v>
      </c>
      <c r="C35" s="33"/>
      <c r="D35" s="43" t="str">
        <f>IFERROR(IF(C35="","",VLOOKUP(C35,全社員台帳!$B$13:$Z$62,2,FALSE())),"")</f>
        <v/>
      </c>
      <c r="E35" s="39"/>
      <c r="F35" s="36"/>
      <c r="G35" s="37"/>
      <c r="H35" s="37"/>
      <c r="I35" s="39"/>
      <c r="J35" s="39"/>
    </row>
    <row r="36" spans="2:10" ht="21.75" customHeight="1">
      <c r="B36" s="42">
        <v>29</v>
      </c>
      <c r="C36" s="33"/>
      <c r="D36" s="43" t="str">
        <f>IFERROR(IF(C36="","",VLOOKUP(C36,全社員台帳!$B$13:$Z$62,2,FALSE())),"")</f>
        <v/>
      </c>
      <c r="E36" s="39"/>
      <c r="F36" s="36"/>
      <c r="G36" s="37"/>
      <c r="H36" s="37"/>
      <c r="I36" s="39"/>
      <c r="J36" s="39"/>
    </row>
    <row r="37" spans="2:10" ht="21.75" customHeight="1">
      <c r="B37" s="42">
        <v>30</v>
      </c>
      <c r="C37" s="33"/>
      <c r="D37" s="43" t="str">
        <f>IFERROR(IF(C37="","",VLOOKUP(C37,全社員台帳!$B$13:$Z$62,2,FALSE())),"")</f>
        <v/>
      </c>
      <c r="E37" s="39"/>
      <c r="F37" s="36"/>
      <c r="G37" s="37"/>
      <c r="H37" s="37"/>
      <c r="I37" s="39"/>
      <c r="J37" s="39"/>
    </row>
    <row r="38" spans="2:10" ht="21.75" customHeight="1">
      <c r="B38" s="42">
        <v>31</v>
      </c>
      <c r="C38" s="33"/>
      <c r="D38" s="43" t="str">
        <f>IFERROR(IF(C38="","",VLOOKUP(C38,全社員台帳!$B$13:$Z$62,2,FALSE())),"")</f>
        <v/>
      </c>
      <c r="E38" s="39"/>
      <c r="F38" s="36"/>
      <c r="G38" s="37"/>
      <c r="H38" s="37"/>
      <c r="I38" s="39"/>
      <c r="J38" s="39"/>
    </row>
    <row r="39" spans="2:10" ht="21.75" customHeight="1">
      <c r="B39" s="42">
        <v>32</v>
      </c>
      <c r="C39" s="33"/>
      <c r="D39" s="43" t="str">
        <f>IFERROR(IF(C39="","",VLOOKUP(C39,全社員台帳!$B$13:$Z$62,2,FALSE())),"")</f>
        <v/>
      </c>
      <c r="E39" s="39"/>
      <c r="F39" s="36"/>
      <c r="G39" s="37"/>
      <c r="H39" s="37"/>
      <c r="I39" s="39"/>
      <c r="J39" s="39"/>
    </row>
    <row r="40" spans="2:10" ht="21.75" customHeight="1">
      <c r="B40" s="42">
        <v>33</v>
      </c>
      <c r="C40" s="33"/>
      <c r="D40" s="43" t="str">
        <f>IFERROR(IF(C40="","",VLOOKUP(C40,全社員台帳!$B$13:$Z$62,2,FALSE())),"")</f>
        <v/>
      </c>
      <c r="E40" s="39"/>
      <c r="F40" s="36"/>
      <c r="G40" s="37"/>
      <c r="H40" s="37"/>
      <c r="I40" s="39"/>
      <c r="J40" s="39"/>
    </row>
    <row r="41" spans="2:10" ht="21.75" customHeight="1">
      <c r="B41" s="42">
        <v>34</v>
      </c>
      <c r="C41" s="33"/>
      <c r="D41" s="43" t="str">
        <f>IFERROR(IF(C41="","",VLOOKUP(C41,全社員台帳!$B$13:$Z$62,2,FALSE())),"")</f>
        <v/>
      </c>
      <c r="E41" s="39"/>
      <c r="F41" s="36"/>
      <c r="G41" s="37"/>
      <c r="H41" s="37"/>
      <c r="I41" s="39"/>
      <c r="J41" s="39"/>
    </row>
    <row r="42" spans="2:10" ht="21.75" customHeight="1">
      <c r="B42" s="42">
        <v>35</v>
      </c>
      <c r="C42" s="33"/>
      <c r="D42" s="43" t="str">
        <f>IFERROR(IF(C42="","",VLOOKUP(C42,全社員台帳!$B$13:$Z$62,2,FALSE())),"")</f>
        <v/>
      </c>
      <c r="E42" s="39"/>
      <c r="F42" s="36"/>
      <c r="G42" s="37"/>
      <c r="H42" s="37"/>
      <c r="I42" s="39"/>
      <c r="J42" s="39"/>
    </row>
    <row r="43" spans="2:10" ht="21.75" customHeight="1">
      <c r="B43" s="42">
        <v>36</v>
      </c>
      <c r="C43" s="33"/>
      <c r="D43" s="43" t="str">
        <f>IFERROR(IF(C43="","",VLOOKUP(C43,全社員台帳!$B$13:$Z$62,2,FALSE())),"")</f>
        <v/>
      </c>
      <c r="E43" s="39"/>
      <c r="F43" s="36"/>
      <c r="G43" s="37"/>
      <c r="H43" s="37"/>
      <c r="I43" s="39"/>
      <c r="J43" s="39"/>
    </row>
    <row r="44" spans="2:10" ht="21.75" customHeight="1">
      <c r="B44" s="42">
        <v>37</v>
      </c>
      <c r="C44" s="33"/>
      <c r="D44" s="43" t="str">
        <f>IFERROR(IF(C44="","",VLOOKUP(C44,全社員台帳!$B$13:$Z$62,2,FALSE())),"")</f>
        <v/>
      </c>
      <c r="E44" s="39"/>
      <c r="F44" s="36"/>
      <c r="G44" s="37"/>
      <c r="H44" s="37"/>
      <c r="I44" s="39"/>
      <c r="J44" s="39"/>
    </row>
    <row r="45" spans="2:10" ht="21.75" customHeight="1">
      <c r="B45" s="42">
        <v>38</v>
      </c>
      <c r="C45" s="33"/>
      <c r="D45" s="43" t="str">
        <f>IFERROR(IF(C45="","",VLOOKUP(C45,全社員台帳!$B$13:$Z$62,2,FALSE())),"")</f>
        <v/>
      </c>
      <c r="E45" s="39"/>
      <c r="F45" s="36"/>
      <c r="G45" s="37"/>
      <c r="H45" s="37"/>
      <c r="I45" s="39"/>
      <c r="J45" s="39"/>
    </row>
    <row r="46" spans="2:10" ht="21.75" customHeight="1">
      <c r="B46" s="42">
        <v>39</v>
      </c>
      <c r="C46" s="33"/>
      <c r="D46" s="43" t="str">
        <f>IFERROR(IF(C46="","",VLOOKUP(C46,全社員台帳!$B$13:$Z$62,2,FALSE())),"")</f>
        <v/>
      </c>
      <c r="E46" s="39"/>
      <c r="F46" s="36"/>
      <c r="G46" s="37"/>
      <c r="H46" s="37"/>
      <c r="I46" s="39"/>
      <c r="J46" s="39"/>
    </row>
    <row r="47" spans="2:10" ht="21.75" customHeight="1">
      <c r="B47" s="42">
        <v>40</v>
      </c>
      <c r="C47" s="33"/>
      <c r="D47" s="43" t="str">
        <f>IFERROR(IF(C47="","",VLOOKUP(C47,全社員台帳!$B$13:$Z$62,2,FALSE())),"")</f>
        <v/>
      </c>
      <c r="E47" s="39"/>
      <c r="F47" s="36"/>
      <c r="G47" s="37"/>
      <c r="H47" s="37"/>
      <c r="I47" s="39"/>
      <c r="J47" s="39"/>
    </row>
    <row r="48" spans="2:10" ht="21.75" customHeight="1">
      <c r="B48" s="42">
        <v>41</v>
      </c>
      <c r="C48" s="33"/>
      <c r="D48" s="43" t="str">
        <f>IFERROR(IF(C48="","",VLOOKUP(C48,全社員台帳!$B$13:$Z$62,2,FALSE())),"")</f>
        <v/>
      </c>
      <c r="E48" s="39"/>
      <c r="F48" s="36"/>
      <c r="G48" s="37"/>
      <c r="H48" s="37"/>
      <c r="I48" s="39"/>
      <c r="J48" s="39"/>
    </row>
    <row r="49" spans="2:10" ht="21.75" customHeight="1">
      <c r="B49" s="42">
        <v>42</v>
      </c>
      <c r="C49" s="33"/>
      <c r="D49" s="43" t="str">
        <f>IFERROR(IF(C49="","",VLOOKUP(C49,全社員台帳!$B$13:$Z$62,2,FALSE())),"")</f>
        <v/>
      </c>
      <c r="E49" s="39"/>
      <c r="F49" s="36"/>
      <c r="G49" s="37"/>
      <c r="H49" s="37"/>
      <c r="I49" s="39"/>
      <c r="J49" s="39"/>
    </row>
    <row r="50" spans="2:10" ht="21.75" customHeight="1">
      <c r="B50" s="42">
        <v>43</v>
      </c>
      <c r="C50" s="33"/>
      <c r="D50" s="43" t="str">
        <f>IFERROR(IF(C50="","",VLOOKUP(C50,全社員台帳!$B$13:$Z$62,2,FALSE())),"")</f>
        <v/>
      </c>
      <c r="E50" s="39"/>
      <c r="F50" s="36"/>
      <c r="G50" s="37"/>
      <c r="H50" s="37"/>
      <c r="I50" s="39"/>
      <c r="J50" s="39"/>
    </row>
    <row r="51" spans="2:10" ht="21.75" customHeight="1">
      <c r="B51" s="42">
        <v>44</v>
      </c>
      <c r="C51" s="33"/>
      <c r="D51" s="43" t="str">
        <f>IFERROR(IF(C51="","",VLOOKUP(C51,全社員台帳!$B$13:$Z$62,2,FALSE())),"")</f>
        <v/>
      </c>
      <c r="E51" s="39"/>
      <c r="F51" s="36"/>
      <c r="G51" s="37"/>
      <c r="H51" s="37"/>
      <c r="I51" s="39"/>
      <c r="J51" s="39"/>
    </row>
    <row r="52" spans="2:10" ht="21.75" customHeight="1">
      <c r="B52" s="42">
        <v>45</v>
      </c>
      <c r="C52" s="33"/>
      <c r="D52" s="43" t="str">
        <f>IFERROR(IF(C52="","",VLOOKUP(C52,全社員台帳!$B$13:$Z$62,2,FALSE())),"")</f>
        <v/>
      </c>
      <c r="E52" s="39"/>
      <c r="F52" s="36"/>
      <c r="G52" s="37"/>
      <c r="H52" s="37"/>
      <c r="I52" s="39"/>
      <c r="J52" s="39"/>
    </row>
    <row r="53" spans="2:10" ht="21.75" customHeight="1">
      <c r="B53" s="42">
        <v>46</v>
      </c>
      <c r="C53" s="33"/>
      <c r="D53" s="43" t="str">
        <f>IFERROR(IF(C53="","",VLOOKUP(C53,全社員台帳!$B$13:$Z$62,2,FALSE())),"")</f>
        <v/>
      </c>
      <c r="E53" s="39"/>
      <c r="F53" s="36"/>
      <c r="G53" s="37"/>
      <c r="H53" s="37"/>
      <c r="I53" s="39"/>
      <c r="J53" s="39"/>
    </row>
    <row r="54" spans="2:10" ht="21.75" customHeight="1">
      <c r="B54" s="42">
        <v>47</v>
      </c>
      <c r="C54" s="33"/>
      <c r="D54" s="43" t="str">
        <f>IFERROR(IF(C54="","",VLOOKUP(C54,全社員台帳!$B$13:$Z$62,2,FALSE())),"")</f>
        <v/>
      </c>
      <c r="E54" s="39"/>
      <c r="F54" s="36"/>
      <c r="G54" s="37"/>
      <c r="H54" s="37"/>
      <c r="I54" s="39"/>
      <c r="J54" s="39"/>
    </row>
    <row r="55" spans="2:10" ht="21.75" customHeight="1">
      <c r="B55" s="42">
        <v>48</v>
      </c>
      <c r="C55" s="33"/>
      <c r="D55" s="43" t="str">
        <f>IFERROR(IF(C55="","",VLOOKUP(C55,全社員台帳!$B$13:$Z$62,2,FALSE())),"")</f>
        <v/>
      </c>
      <c r="E55" s="39"/>
      <c r="F55" s="36"/>
      <c r="G55" s="37"/>
      <c r="H55" s="37"/>
      <c r="I55" s="39"/>
      <c r="J55" s="39"/>
    </row>
    <row r="56" spans="2:10" ht="21.75" customHeight="1">
      <c r="B56" s="42">
        <v>49</v>
      </c>
      <c r="C56" s="33"/>
      <c r="D56" s="43" t="str">
        <f>IFERROR(IF(C56="","",VLOOKUP(C56,全社員台帳!$B$13:$Z$62,2,FALSE())),"")</f>
        <v/>
      </c>
      <c r="E56" s="39"/>
      <c r="F56" s="36"/>
      <c r="G56" s="37"/>
      <c r="H56" s="37"/>
      <c r="I56" s="39"/>
      <c r="J56" s="39"/>
    </row>
    <row r="57" spans="2:10" ht="21.75" customHeight="1">
      <c r="B57" s="42">
        <v>50</v>
      </c>
      <c r="C57" s="33"/>
      <c r="D57" s="43" t="str">
        <f>IFERROR(IF(C57="","",VLOOKUP(C57,全社員台帳!$B$13:$Z$62,2,FALSE())),"")</f>
        <v/>
      </c>
      <c r="E57" s="39"/>
      <c r="F57" s="36"/>
      <c r="G57" s="37"/>
      <c r="H57" s="37"/>
      <c r="I57" s="39"/>
      <c r="J57" s="39"/>
    </row>
    <row r="58" spans="2:10" ht="21.75" customHeight="1">
      <c r="B58" s="42">
        <v>51</v>
      </c>
      <c r="C58" s="33"/>
      <c r="D58" s="43" t="str">
        <f>IFERROR(IF(C58="","",VLOOKUP(C58,全社員台帳!$B$13:$Z$62,2,FALSE())),"")</f>
        <v/>
      </c>
      <c r="E58" s="39"/>
      <c r="F58" s="36"/>
      <c r="G58" s="37"/>
      <c r="H58" s="37"/>
      <c r="I58" s="39"/>
      <c r="J58" s="39"/>
    </row>
    <row r="59" spans="2:10" ht="21.75" customHeight="1">
      <c r="B59" s="42">
        <v>52</v>
      </c>
      <c r="C59" s="33"/>
      <c r="D59" s="43" t="str">
        <f>IFERROR(IF(C59="","",VLOOKUP(C59,全社員台帳!$B$13:$Z$62,2,FALSE())),"")</f>
        <v/>
      </c>
      <c r="E59" s="39"/>
      <c r="F59" s="36"/>
      <c r="G59" s="37"/>
      <c r="H59" s="37"/>
      <c r="I59" s="39"/>
      <c r="J59" s="39"/>
    </row>
    <row r="60" spans="2:10" ht="21.75" customHeight="1">
      <c r="B60" s="42">
        <v>53</v>
      </c>
      <c r="C60" s="33"/>
      <c r="D60" s="43" t="str">
        <f>IFERROR(IF(C60="","",VLOOKUP(C60,全社員台帳!$B$13:$Z$62,2,FALSE())),"")</f>
        <v/>
      </c>
      <c r="E60" s="39"/>
      <c r="F60" s="36"/>
      <c r="G60" s="37"/>
      <c r="H60" s="37"/>
      <c r="I60" s="39"/>
      <c r="J60" s="39"/>
    </row>
    <row r="61" spans="2:10" ht="21.75" customHeight="1">
      <c r="B61" s="42">
        <v>54</v>
      </c>
      <c r="C61" s="33"/>
      <c r="D61" s="43" t="str">
        <f>IFERROR(IF(C61="","",VLOOKUP(C61,全社員台帳!$B$13:$Z$62,2,FALSE())),"")</f>
        <v/>
      </c>
      <c r="E61" s="39"/>
      <c r="F61" s="36"/>
      <c r="G61" s="37"/>
      <c r="H61" s="37"/>
      <c r="I61" s="39"/>
      <c r="J61" s="39"/>
    </row>
    <row r="62" spans="2:10" ht="21.75" customHeight="1">
      <c r="B62" s="42">
        <v>55</v>
      </c>
      <c r="C62" s="33"/>
      <c r="D62" s="43" t="str">
        <f>IFERROR(IF(C62="","",VLOOKUP(C62,全社員台帳!$B$13:$Z$62,2,FALSE())),"")</f>
        <v/>
      </c>
      <c r="E62" s="39"/>
      <c r="F62" s="36"/>
      <c r="G62" s="37"/>
      <c r="H62" s="37"/>
      <c r="I62" s="39"/>
      <c r="J62" s="39"/>
    </row>
    <row r="63" spans="2:10" ht="21.75" customHeight="1">
      <c r="B63" s="42">
        <v>56</v>
      </c>
      <c r="C63" s="33"/>
      <c r="D63" s="43" t="str">
        <f>IFERROR(IF(C63="","",VLOOKUP(C63,全社員台帳!$B$13:$Z$62,2,FALSE())),"")</f>
        <v/>
      </c>
      <c r="E63" s="39"/>
      <c r="F63" s="36"/>
      <c r="G63" s="37"/>
      <c r="H63" s="37"/>
      <c r="I63" s="39"/>
      <c r="J63" s="39"/>
    </row>
    <row r="64" spans="2:10" ht="21.75" customHeight="1">
      <c r="B64" s="42">
        <v>57</v>
      </c>
      <c r="C64" s="33"/>
      <c r="D64" s="43" t="str">
        <f>IFERROR(IF(C64="","",VLOOKUP(C64,全社員台帳!$B$13:$Z$62,2,FALSE())),"")</f>
        <v/>
      </c>
      <c r="E64" s="39"/>
      <c r="F64" s="36"/>
      <c r="G64" s="37"/>
      <c r="H64" s="37"/>
      <c r="I64" s="39"/>
      <c r="J64" s="39"/>
    </row>
    <row r="65" spans="2:10" ht="21.75" customHeight="1">
      <c r="B65" s="42">
        <v>58</v>
      </c>
      <c r="C65" s="33"/>
      <c r="D65" s="43" t="str">
        <f>IFERROR(IF(C65="","",VLOOKUP(C65,全社員台帳!$B$13:$Z$62,2,FALSE())),"")</f>
        <v/>
      </c>
      <c r="E65" s="39"/>
      <c r="F65" s="36"/>
      <c r="G65" s="37"/>
      <c r="H65" s="37"/>
      <c r="I65" s="39"/>
      <c r="J65" s="39"/>
    </row>
    <row r="66" spans="2:10" ht="21.75" customHeight="1">
      <c r="B66" s="42">
        <v>59</v>
      </c>
      <c r="C66" s="33"/>
      <c r="D66" s="43" t="str">
        <f>IFERROR(IF(C66="","",VLOOKUP(C66,全社員台帳!$B$13:$Z$62,2,FALSE())),"")</f>
        <v/>
      </c>
      <c r="E66" s="39"/>
      <c r="F66" s="36"/>
      <c r="G66" s="37"/>
      <c r="H66" s="37"/>
      <c r="I66" s="39"/>
      <c r="J66" s="39"/>
    </row>
    <row r="67" spans="2:10" ht="21.75" customHeight="1">
      <c r="B67" s="42">
        <v>60</v>
      </c>
      <c r="C67" s="33"/>
      <c r="D67" s="43" t="str">
        <f>IFERROR(IF(C67="","",VLOOKUP(C67,全社員台帳!$B$13:$Z$62,2,FALSE())),"")</f>
        <v/>
      </c>
      <c r="E67" s="39"/>
      <c r="F67" s="36"/>
      <c r="G67" s="37"/>
      <c r="H67" s="37"/>
      <c r="I67" s="39"/>
      <c r="J67" s="39"/>
    </row>
    <row r="68" spans="2:10" ht="21.75" customHeight="1">
      <c r="B68" s="42">
        <v>61</v>
      </c>
      <c r="C68" s="33"/>
      <c r="D68" s="43" t="str">
        <f>IFERROR(IF(C68="","",VLOOKUP(C68,全社員台帳!$B$13:$Z$62,2,FALSE())),"")</f>
        <v/>
      </c>
      <c r="E68" s="39"/>
      <c r="F68" s="36"/>
      <c r="G68" s="37"/>
      <c r="H68" s="37"/>
      <c r="I68" s="39"/>
      <c r="J68" s="39"/>
    </row>
    <row r="69" spans="2:10" ht="21.75" customHeight="1">
      <c r="B69" s="42">
        <v>62</v>
      </c>
      <c r="C69" s="33"/>
      <c r="D69" s="43" t="str">
        <f>IFERROR(IF(C69="","",VLOOKUP(C69,全社員台帳!$B$13:$Z$62,2,FALSE())),"")</f>
        <v/>
      </c>
      <c r="E69" s="39"/>
      <c r="F69" s="36"/>
      <c r="G69" s="37"/>
      <c r="H69" s="37"/>
      <c r="I69" s="39"/>
      <c r="J69" s="39"/>
    </row>
    <row r="70" spans="2:10" ht="21.75" customHeight="1">
      <c r="B70" s="42">
        <v>63</v>
      </c>
      <c r="C70" s="33"/>
      <c r="D70" s="43" t="str">
        <f>IFERROR(IF(C70="","",VLOOKUP(C70,全社員台帳!$B$13:$Z$62,2,FALSE())),"")</f>
        <v/>
      </c>
      <c r="E70" s="39"/>
      <c r="F70" s="36"/>
      <c r="G70" s="37"/>
      <c r="H70" s="37"/>
      <c r="I70" s="39"/>
      <c r="J70" s="39"/>
    </row>
    <row r="71" spans="2:10" ht="21.75" customHeight="1">
      <c r="B71" s="42">
        <v>64</v>
      </c>
      <c r="C71" s="33"/>
      <c r="D71" s="43" t="str">
        <f>IFERROR(IF(C71="","",VLOOKUP(C71,全社員台帳!$B$13:$Z$62,2,FALSE())),"")</f>
        <v/>
      </c>
      <c r="E71" s="39"/>
      <c r="F71" s="36"/>
      <c r="G71" s="37"/>
      <c r="H71" s="37"/>
      <c r="I71" s="39"/>
      <c r="J71" s="39"/>
    </row>
    <row r="72" spans="2:10" ht="21.75" customHeight="1">
      <c r="B72" s="42">
        <v>65</v>
      </c>
      <c r="C72" s="33"/>
      <c r="D72" s="43" t="str">
        <f>IFERROR(IF(C72="","",VLOOKUP(C72,全社員台帳!$B$13:$Z$62,2,FALSE())),"")</f>
        <v/>
      </c>
      <c r="E72" s="39"/>
      <c r="F72" s="36"/>
      <c r="G72" s="37"/>
      <c r="H72" s="37"/>
      <c r="I72" s="39"/>
      <c r="J72" s="39"/>
    </row>
    <row r="73" spans="2:10" ht="21.75" customHeight="1">
      <c r="B73" s="42">
        <v>66</v>
      </c>
      <c r="C73" s="33"/>
      <c r="D73" s="43" t="str">
        <f>IFERROR(IF(C73="","",VLOOKUP(C73,全社員台帳!$B$13:$Z$62,2,FALSE())),"")</f>
        <v/>
      </c>
      <c r="E73" s="39"/>
      <c r="F73" s="36"/>
      <c r="G73" s="37"/>
      <c r="H73" s="37"/>
      <c r="I73" s="39"/>
      <c r="J73" s="39"/>
    </row>
    <row r="74" spans="2:10" ht="21.75" customHeight="1">
      <c r="B74" s="42">
        <v>67</v>
      </c>
      <c r="C74" s="33"/>
      <c r="D74" s="43" t="str">
        <f>IFERROR(IF(C74="","",VLOOKUP(C74,全社員台帳!$B$13:$Z$62,2,FALSE())),"")</f>
        <v/>
      </c>
      <c r="E74" s="39"/>
      <c r="F74" s="36"/>
      <c r="G74" s="37"/>
      <c r="H74" s="37"/>
      <c r="I74" s="39"/>
      <c r="J74" s="39"/>
    </row>
    <row r="75" spans="2:10" ht="21.75" customHeight="1">
      <c r="B75" s="42">
        <v>68</v>
      </c>
      <c r="C75" s="33"/>
      <c r="D75" s="43" t="str">
        <f>IFERROR(IF(C75="","",VLOOKUP(C75,全社員台帳!$B$13:$Z$62,2,FALSE())),"")</f>
        <v/>
      </c>
      <c r="E75" s="39"/>
      <c r="F75" s="36"/>
      <c r="G75" s="37"/>
      <c r="H75" s="37"/>
      <c r="I75" s="39"/>
      <c r="J75" s="39"/>
    </row>
    <row r="76" spans="2:10" ht="21.75" customHeight="1">
      <c r="B76" s="42">
        <v>69</v>
      </c>
      <c r="C76" s="33"/>
      <c r="D76" s="43" t="str">
        <f>IFERROR(IF(C76="","",VLOOKUP(C76,全社員台帳!$B$13:$Z$62,2,FALSE())),"")</f>
        <v/>
      </c>
      <c r="E76" s="39"/>
      <c r="F76" s="36"/>
      <c r="G76" s="37"/>
      <c r="H76" s="37"/>
      <c r="I76" s="39"/>
      <c r="J76" s="39"/>
    </row>
    <row r="77" spans="2:10" ht="21.75" customHeight="1">
      <c r="B77" s="42">
        <v>70</v>
      </c>
      <c r="C77" s="33"/>
      <c r="D77" s="43" t="str">
        <f>IFERROR(IF(C77="","",VLOOKUP(C77,全社員台帳!$B$13:$Z$62,2,FALSE())),"")</f>
        <v/>
      </c>
      <c r="E77" s="39"/>
      <c r="F77" s="36"/>
      <c r="G77" s="37"/>
      <c r="H77" s="37"/>
      <c r="I77" s="39"/>
      <c r="J77" s="39"/>
    </row>
    <row r="78" spans="2:10" ht="21.75" customHeight="1">
      <c r="B78" s="42">
        <v>71</v>
      </c>
      <c r="C78" s="33"/>
      <c r="D78" s="43" t="str">
        <f>IFERROR(IF(C78="","",VLOOKUP(C78,全社員台帳!$B$13:$Z$62,2,FALSE())),"")</f>
        <v/>
      </c>
      <c r="E78" s="39"/>
      <c r="F78" s="36"/>
      <c r="G78" s="37"/>
      <c r="H78" s="37"/>
      <c r="I78" s="39"/>
      <c r="J78" s="39"/>
    </row>
    <row r="79" spans="2:10" ht="21.75" customHeight="1">
      <c r="B79" s="42">
        <v>72</v>
      </c>
      <c r="C79" s="33"/>
      <c r="D79" s="43" t="str">
        <f>IFERROR(IF(C79="","",VLOOKUP(C79,全社員台帳!$B$13:$Z$62,2,FALSE())),"")</f>
        <v/>
      </c>
      <c r="E79" s="39"/>
      <c r="F79" s="36"/>
      <c r="G79" s="37"/>
      <c r="H79" s="37"/>
      <c r="I79" s="39"/>
      <c r="J79" s="39"/>
    </row>
    <row r="80" spans="2:10" ht="21.75" customHeight="1">
      <c r="B80" s="42">
        <v>73</v>
      </c>
      <c r="C80" s="33"/>
      <c r="D80" s="43" t="str">
        <f>IFERROR(IF(C80="","",VLOOKUP(C80,全社員台帳!$B$13:$Z$62,2,FALSE())),"")</f>
        <v/>
      </c>
      <c r="E80" s="39"/>
      <c r="F80" s="36"/>
      <c r="G80" s="37"/>
      <c r="H80" s="37"/>
      <c r="I80" s="39"/>
      <c r="J80" s="39"/>
    </row>
    <row r="81" spans="2:10" ht="21.75" customHeight="1">
      <c r="B81" s="42">
        <v>74</v>
      </c>
      <c r="C81" s="33"/>
      <c r="D81" s="43" t="str">
        <f>IFERROR(IF(C81="","",VLOOKUP(C81,全社員台帳!$B$13:$Z$62,2,FALSE())),"")</f>
        <v/>
      </c>
      <c r="E81" s="39"/>
      <c r="F81" s="36"/>
      <c r="G81" s="37"/>
      <c r="H81" s="37"/>
      <c r="I81" s="39"/>
      <c r="J81" s="39"/>
    </row>
    <row r="82" spans="2:10" ht="21.75" customHeight="1">
      <c r="B82" s="42">
        <v>75</v>
      </c>
      <c r="C82" s="33"/>
      <c r="D82" s="43" t="str">
        <f>IFERROR(IF(C82="","",VLOOKUP(C82,全社員台帳!$B$13:$Z$62,2,FALSE())),"")</f>
        <v/>
      </c>
      <c r="E82" s="39"/>
      <c r="F82" s="36"/>
      <c r="G82" s="37"/>
      <c r="H82" s="37"/>
      <c r="I82" s="39"/>
      <c r="J82" s="39"/>
    </row>
    <row r="83" spans="2:10" ht="21.75" customHeight="1">
      <c r="B83" s="42">
        <v>76</v>
      </c>
      <c r="C83" s="33"/>
      <c r="D83" s="43" t="str">
        <f>IFERROR(IF(C83="","",VLOOKUP(C83,全社員台帳!$B$13:$Z$62,2,FALSE())),"")</f>
        <v/>
      </c>
      <c r="E83" s="39"/>
      <c r="F83" s="36"/>
      <c r="G83" s="37"/>
      <c r="H83" s="37"/>
      <c r="I83" s="39"/>
      <c r="J83" s="39"/>
    </row>
    <row r="84" spans="2:10" ht="21.75" customHeight="1">
      <c r="B84" s="42">
        <v>77</v>
      </c>
      <c r="C84" s="33"/>
      <c r="D84" s="43" t="str">
        <f>IFERROR(IF(C84="","",VLOOKUP(C84,全社員台帳!$B$13:$Z$62,2,FALSE())),"")</f>
        <v/>
      </c>
      <c r="E84" s="39"/>
      <c r="F84" s="36"/>
      <c r="G84" s="37"/>
      <c r="H84" s="37"/>
      <c r="I84" s="39"/>
      <c r="J84" s="39"/>
    </row>
    <row r="85" spans="2:10" ht="21.75" customHeight="1">
      <c r="B85" s="42">
        <v>78</v>
      </c>
      <c r="C85" s="33"/>
      <c r="D85" s="43" t="str">
        <f>IFERROR(IF(C85="","",VLOOKUP(C85,全社員台帳!$B$13:$Z$62,2,FALSE())),"")</f>
        <v/>
      </c>
      <c r="E85" s="39"/>
      <c r="F85" s="36"/>
      <c r="G85" s="37"/>
      <c r="H85" s="37"/>
      <c r="I85" s="39"/>
      <c r="J85" s="39"/>
    </row>
    <row r="86" spans="2:10" ht="21.75" customHeight="1">
      <c r="B86" s="42">
        <v>79</v>
      </c>
      <c r="C86" s="33"/>
      <c r="D86" s="43" t="str">
        <f>IFERROR(IF(C86="","",VLOOKUP(C86,全社員台帳!$B$13:$Z$62,2,FALSE())),"")</f>
        <v/>
      </c>
      <c r="E86" s="39"/>
      <c r="F86" s="36"/>
      <c r="G86" s="37"/>
      <c r="H86" s="37"/>
      <c r="I86" s="39"/>
      <c r="J86" s="39"/>
    </row>
    <row r="87" spans="2:10" ht="21.75" customHeight="1">
      <c r="B87" s="42">
        <v>80</v>
      </c>
      <c r="C87" s="33"/>
      <c r="D87" s="43" t="str">
        <f>IFERROR(IF(C87="","",VLOOKUP(C87,全社員台帳!$B$13:$Z$62,2,FALSE())),"")</f>
        <v/>
      </c>
      <c r="E87" s="39"/>
      <c r="F87" s="36"/>
      <c r="G87" s="37"/>
      <c r="H87" s="37"/>
      <c r="I87" s="39"/>
      <c r="J87" s="39"/>
    </row>
    <row r="88" spans="2:10" ht="21.75" customHeight="1">
      <c r="B88" s="42">
        <v>81</v>
      </c>
      <c r="C88" s="33"/>
      <c r="D88" s="43" t="str">
        <f>IFERROR(IF(C88="","",VLOOKUP(C88,全社員台帳!$B$13:$Z$62,2,FALSE())),"")</f>
        <v/>
      </c>
      <c r="E88" s="39"/>
      <c r="F88" s="36"/>
      <c r="G88" s="37"/>
      <c r="H88" s="37"/>
      <c r="I88" s="39"/>
      <c r="J88" s="39"/>
    </row>
    <row r="89" spans="2:10" ht="21.75" customHeight="1">
      <c r="B89" s="42">
        <v>82</v>
      </c>
      <c r="C89" s="33"/>
      <c r="D89" s="43" t="str">
        <f>IFERROR(IF(C89="","",VLOOKUP(C89,全社員台帳!$B$13:$Z$62,2,FALSE())),"")</f>
        <v/>
      </c>
      <c r="E89" s="39"/>
      <c r="F89" s="36"/>
      <c r="G89" s="37"/>
      <c r="H89" s="37"/>
      <c r="I89" s="39"/>
      <c r="J89" s="39"/>
    </row>
    <row r="90" spans="2:10" ht="21.75" customHeight="1">
      <c r="B90" s="42">
        <v>83</v>
      </c>
      <c r="C90" s="33"/>
      <c r="D90" s="43" t="str">
        <f>IFERROR(IF(C90="","",VLOOKUP(C90,全社員台帳!$B$13:$Z$62,2,FALSE())),"")</f>
        <v/>
      </c>
      <c r="E90" s="39"/>
      <c r="F90" s="36"/>
      <c r="G90" s="37"/>
      <c r="H90" s="37"/>
      <c r="I90" s="39"/>
      <c r="J90" s="39"/>
    </row>
    <row r="91" spans="2:10" ht="21.75" customHeight="1">
      <c r="B91" s="42">
        <v>84</v>
      </c>
      <c r="C91" s="33"/>
      <c r="D91" s="43" t="str">
        <f>IFERROR(IF(C91="","",VLOOKUP(C91,全社員台帳!$B$13:$Z$62,2,FALSE())),"")</f>
        <v/>
      </c>
      <c r="E91" s="39"/>
      <c r="F91" s="36"/>
      <c r="G91" s="37"/>
      <c r="H91" s="37"/>
      <c r="I91" s="39"/>
      <c r="J91" s="39"/>
    </row>
    <row r="92" spans="2:10" ht="21.75" customHeight="1">
      <c r="B92" s="42">
        <v>85</v>
      </c>
      <c r="C92" s="33"/>
      <c r="D92" s="43" t="str">
        <f>IFERROR(IF(C92="","",VLOOKUP(C92,全社員台帳!$B$13:$Z$62,2,FALSE())),"")</f>
        <v/>
      </c>
      <c r="E92" s="39"/>
      <c r="F92" s="36"/>
      <c r="G92" s="37"/>
      <c r="H92" s="37"/>
      <c r="I92" s="39"/>
      <c r="J92" s="39"/>
    </row>
    <row r="93" spans="2:10" ht="21.75" customHeight="1">
      <c r="B93" s="42">
        <v>86</v>
      </c>
      <c r="C93" s="33"/>
      <c r="D93" s="43" t="str">
        <f>IFERROR(IF(C93="","",VLOOKUP(C93,全社員台帳!$B$13:$Z$62,2,FALSE())),"")</f>
        <v/>
      </c>
      <c r="E93" s="39"/>
      <c r="F93" s="36"/>
      <c r="G93" s="37"/>
      <c r="H93" s="37"/>
      <c r="I93" s="39"/>
      <c r="J93" s="39"/>
    </row>
    <row r="94" spans="2:10" ht="21.75" customHeight="1">
      <c r="B94" s="42">
        <v>87</v>
      </c>
      <c r="C94" s="33"/>
      <c r="D94" s="43" t="str">
        <f>IFERROR(IF(C94="","",VLOOKUP(C94,全社員台帳!$B$13:$Z$62,2,FALSE())),"")</f>
        <v/>
      </c>
      <c r="E94" s="39"/>
      <c r="F94" s="36"/>
      <c r="G94" s="37"/>
      <c r="H94" s="37"/>
      <c r="I94" s="39"/>
      <c r="J94" s="39"/>
    </row>
    <row r="95" spans="2:10" ht="21.75" customHeight="1">
      <c r="B95" s="42">
        <v>88</v>
      </c>
      <c r="C95" s="33"/>
      <c r="D95" s="43" t="str">
        <f>IFERROR(IF(C95="","",VLOOKUP(C95,全社員台帳!$B$13:$Z$62,2,FALSE())),"")</f>
        <v/>
      </c>
      <c r="E95" s="39"/>
      <c r="F95" s="36"/>
      <c r="G95" s="37"/>
      <c r="H95" s="37"/>
      <c r="I95" s="39"/>
      <c r="J95" s="39"/>
    </row>
    <row r="96" spans="2:10" ht="21.75" customHeight="1">
      <c r="B96" s="42">
        <v>89</v>
      </c>
      <c r="C96" s="33"/>
      <c r="D96" s="43" t="str">
        <f>IFERROR(IF(C96="","",VLOOKUP(C96,全社員台帳!$B$13:$Z$62,2,FALSE())),"")</f>
        <v/>
      </c>
      <c r="E96" s="39"/>
      <c r="F96" s="36"/>
      <c r="G96" s="37"/>
      <c r="H96" s="37"/>
      <c r="I96" s="39"/>
      <c r="J96" s="39"/>
    </row>
    <row r="97" spans="2:10" ht="21.75" customHeight="1">
      <c r="B97" s="42">
        <v>90</v>
      </c>
      <c r="C97" s="33"/>
      <c r="D97" s="43" t="str">
        <f>IFERROR(IF(C97="","",VLOOKUP(C97,全社員台帳!$B$13:$Z$62,2,FALSE())),"")</f>
        <v/>
      </c>
      <c r="E97" s="39"/>
      <c r="F97" s="36"/>
      <c r="G97" s="37"/>
      <c r="H97" s="37"/>
      <c r="I97" s="39"/>
      <c r="J97" s="39"/>
    </row>
    <row r="98" spans="2:10" ht="21.75" customHeight="1">
      <c r="B98" s="42">
        <v>91</v>
      </c>
      <c r="C98" s="33"/>
      <c r="D98" s="43" t="str">
        <f>IFERROR(IF(C98="","",VLOOKUP(C98,全社員台帳!$B$13:$Z$62,2,FALSE())),"")</f>
        <v/>
      </c>
      <c r="E98" s="39"/>
      <c r="F98" s="36"/>
      <c r="G98" s="37"/>
      <c r="H98" s="37"/>
      <c r="I98" s="39"/>
      <c r="J98" s="39"/>
    </row>
    <row r="99" spans="2:10" ht="21.75" customHeight="1">
      <c r="B99" s="42">
        <v>92</v>
      </c>
      <c r="C99" s="33"/>
      <c r="D99" s="43" t="str">
        <f>IFERROR(IF(C99="","",VLOOKUP(C99,全社員台帳!$B$13:$Z$62,2,FALSE())),"")</f>
        <v/>
      </c>
      <c r="E99" s="39"/>
      <c r="F99" s="36"/>
      <c r="G99" s="37"/>
      <c r="H99" s="37"/>
      <c r="I99" s="39"/>
      <c r="J99" s="39"/>
    </row>
    <row r="100" spans="2:10" ht="21.75" customHeight="1">
      <c r="B100" s="42">
        <v>93</v>
      </c>
      <c r="C100" s="33"/>
      <c r="D100" s="43" t="str">
        <f>IFERROR(IF(C100="","",VLOOKUP(C100,全社員台帳!$B$13:$Z$62,2,FALSE())),"")</f>
        <v/>
      </c>
      <c r="E100" s="39"/>
      <c r="F100" s="36"/>
      <c r="G100" s="37"/>
      <c r="H100" s="37"/>
      <c r="I100" s="39"/>
      <c r="J100" s="39"/>
    </row>
    <row r="101" spans="2:10" ht="21.75" customHeight="1">
      <c r="B101" s="42">
        <v>94</v>
      </c>
      <c r="C101" s="33"/>
      <c r="D101" s="43" t="str">
        <f>IFERROR(IF(C101="","",VLOOKUP(C101,全社員台帳!$B$13:$Z$62,2,FALSE())),"")</f>
        <v/>
      </c>
      <c r="E101" s="39"/>
      <c r="F101" s="36"/>
      <c r="G101" s="37"/>
      <c r="H101" s="37"/>
      <c r="I101" s="39"/>
      <c r="J101" s="39"/>
    </row>
    <row r="102" spans="2:10" ht="21.75" customHeight="1">
      <c r="B102" s="42">
        <v>95</v>
      </c>
      <c r="C102" s="33"/>
      <c r="D102" s="43" t="str">
        <f>IFERROR(IF(C102="","",VLOOKUP(C102,全社員台帳!$B$13:$Z$62,2,FALSE())),"")</f>
        <v/>
      </c>
      <c r="E102" s="39"/>
      <c r="F102" s="36"/>
      <c r="G102" s="37"/>
      <c r="H102" s="37"/>
      <c r="I102" s="39"/>
      <c r="J102" s="39"/>
    </row>
    <row r="103" spans="2:10" ht="21.75" customHeight="1">
      <c r="B103" s="42">
        <v>96</v>
      </c>
      <c r="C103" s="33"/>
      <c r="D103" s="43" t="str">
        <f>IFERROR(IF(C103="","",VLOOKUP(C103,全社員台帳!$B$13:$Z$62,2,FALSE())),"")</f>
        <v/>
      </c>
      <c r="E103" s="39"/>
      <c r="F103" s="36"/>
      <c r="G103" s="37"/>
      <c r="H103" s="37"/>
      <c r="I103" s="39"/>
      <c r="J103" s="39"/>
    </row>
    <row r="104" spans="2:10" ht="21.75" customHeight="1">
      <c r="B104" s="42">
        <v>97</v>
      </c>
      <c r="C104" s="33"/>
      <c r="D104" s="43" t="str">
        <f>IFERROR(IF(C104="","",VLOOKUP(C104,全社員台帳!$B$13:$Z$62,2,FALSE())),"")</f>
        <v/>
      </c>
      <c r="E104" s="39"/>
      <c r="F104" s="36"/>
      <c r="G104" s="37"/>
      <c r="H104" s="37"/>
      <c r="I104" s="39"/>
      <c r="J104" s="39"/>
    </row>
    <row r="105" spans="2:10" ht="21.75" customHeight="1">
      <c r="B105" s="42">
        <v>98</v>
      </c>
      <c r="C105" s="33"/>
      <c r="D105" s="43" t="str">
        <f>IFERROR(IF(C105="","",VLOOKUP(C105,全社員台帳!$B$13:$Z$62,2,FALSE())),"")</f>
        <v/>
      </c>
      <c r="E105" s="39"/>
      <c r="F105" s="36"/>
      <c r="G105" s="37"/>
      <c r="H105" s="37"/>
      <c r="I105" s="39"/>
      <c r="J105" s="39"/>
    </row>
    <row r="106" spans="2:10" ht="21.75" customHeight="1">
      <c r="B106" s="42">
        <v>99</v>
      </c>
      <c r="C106" s="33"/>
      <c r="D106" s="43" t="str">
        <f>IFERROR(IF(C106="","",VLOOKUP(C106,全社員台帳!$B$13:$Z$62,2,FALSE())),"")</f>
        <v/>
      </c>
      <c r="E106" s="39"/>
      <c r="F106" s="36"/>
      <c r="G106" s="37"/>
      <c r="H106" s="37"/>
      <c r="I106" s="39"/>
      <c r="J106" s="39"/>
    </row>
    <row r="107" spans="2:10" ht="21.75" customHeight="1">
      <c r="B107" s="42">
        <v>100</v>
      </c>
      <c r="C107" s="33"/>
      <c r="D107" s="43" t="str">
        <f>IFERROR(IF(C107="","",VLOOKUP(C107,全社員台帳!$B$13:$Z$62,2,FALSE())),"")</f>
        <v/>
      </c>
      <c r="E107" s="39"/>
      <c r="F107" s="36"/>
      <c r="G107" s="37"/>
      <c r="H107" s="37"/>
      <c r="I107" s="39"/>
      <c r="J107" s="39"/>
    </row>
    <row r="108" spans="2:10" ht="21.75" customHeight="1">
      <c r="B108" s="42">
        <v>101</v>
      </c>
      <c r="C108" s="33"/>
      <c r="D108" s="43" t="str">
        <f>IFERROR(IF(C108="","",VLOOKUP(C108,全社員台帳!$B$13:$Z$62,2,FALSE())),"")</f>
        <v/>
      </c>
      <c r="E108" s="39"/>
      <c r="F108" s="36"/>
      <c r="G108" s="37"/>
      <c r="H108" s="37"/>
      <c r="I108" s="39"/>
      <c r="J108" s="39"/>
    </row>
    <row r="109" spans="2:10" ht="21.75" customHeight="1">
      <c r="B109" s="42">
        <v>102</v>
      </c>
      <c r="C109" s="33"/>
      <c r="D109" s="43" t="str">
        <f>IFERROR(IF(C109="","",VLOOKUP(C109,全社員台帳!$B$13:$Z$62,2,FALSE())),"")</f>
        <v/>
      </c>
      <c r="E109" s="39"/>
      <c r="F109" s="36"/>
      <c r="G109" s="37"/>
      <c r="H109" s="37"/>
      <c r="I109" s="39"/>
      <c r="J109" s="39"/>
    </row>
    <row r="110" spans="2:10" ht="21.75" customHeight="1">
      <c r="B110" s="42">
        <v>103</v>
      </c>
      <c r="C110" s="33"/>
      <c r="D110" s="43" t="str">
        <f>IFERROR(IF(C110="","",VLOOKUP(C110,全社員台帳!$B$13:$Z$62,2,FALSE())),"")</f>
        <v/>
      </c>
      <c r="E110" s="39"/>
      <c r="F110" s="36"/>
      <c r="G110" s="37"/>
      <c r="H110" s="37"/>
      <c r="I110" s="39"/>
      <c r="J110" s="39"/>
    </row>
    <row r="111" spans="2:10" ht="21.75" customHeight="1">
      <c r="B111" s="42">
        <v>104</v>
      </c>
      <c r="C111" s="33"/>
      <c r="D111" s="43" t="str">
        <f>IFERROR(IF(C111="","",VLOOKUP(C111,全社員台帳!$B$13:$Z$62,2,FALSE())),"")</f>
        <v/>
      </c>
      <c r="E111" s="39"/>
      <c r="F111" s="36"/>
      <c r="G111" s="37"/>
      <c r="H111" s="37"/>
      <c r="I111" s="39"/>
      <c r="J111" s="39"/>
    </row>
    <row r="112" spans="2:10" ht="21.75" customHeight="1">
      <c r="B112" s="42">
        <v>105</v>
      </c>
      <c r="C112" s="33"/>
      <c r="D112" s="43" t="str">
        <f>IFERROR(IF(C112="","",VLOOKUP(C112,全社員台帳!$B$13:$Z$62,2,FALSE())),"")</f>
        <v/>
      </c>
      <c r="E112" s="39"/>
      <c r="F112" s="36"/>
      <c r="G112" s="37"/>
      <c r="H112" s="37"/>
      <c r="I112" s="39"/>
      <c r="J112" s="39"/>
    </row>
    <row r="113" spans="2:10" ht="21.75" customHeight="1">
      <c r="B113" s="42">
        <v>106</v>
      </c>
      <c r="C113" s="33"/>
      <c r="D113" s="43" t="str">
        <f>IFERROR(IF(C113="","",VLOOKUP(C113,全社員台帳!$B$13:$Z$62,2,FALSE())),"")</f>
        <v/>
      </c>
      <c r="E113" s="39"/>
      <c r="F113" s="36"/>
      <c r="G113" s="37"/>
      <c r="H113" s="37"/>
      <c r="I113" s="39"/>
      <c r="J113" s="39"/>
    </row>
    <row r="114" spans="2:10" ht="21.75" customHeight="1">
      <c r="B114" s="42">
        <v>107</v>
      </c>
      <c r="C114" s="33"/>
      <c r="D114" s="43" t="str">
        <f>IFERROR(IF(C114="","",VLOOKUP(C114,全社員台帳!$B$13:$Z$62,2,FALSE())),"")</f>
        <v/>
      </c>
      <c r="E114" s="39"/>
      <c r="F114" s="36"/>
      <c r="G114" s="37"/>
      <c r="H114" s="37"/>
      <c r="I114" s="39"/>
      <c r="J114" s="39"/>
    </row>
    <row r="115" spans="2:10" ht="21.75" customHeight="1">
      <c r="B115" s="42">
        <v>108</v>
      </c>
      <c r="C115" s="33"/>
      <c r="D115" s="43" t="str">
        <f>IFERROR(IF(C115="","",VLOOKUP(C115,全社員台帳!$B$13:$Z$62,2,FALSE())),"")</f>
        <v/>
      </c>
      <c r="E115" s="39"/>
      <c r="F115" s="36"/>
      <c r="G115" s="37"/>
      <c r="H115" s="37"/>
      <c r="I115" s="39"/>
      <c r="J115" s="39"/>
    </row>
    <row r="116" spans="2:10" ht="21.75" customHeight="1">
      <c r="B116" s="42">
        <v>109</v>
      </c>
      <c r="C116" s="33"/>
      <c r="D116" s="43" t="str">
        <f>IFERROR(IF(C116="","",VLOOKUP(C116,全社員台帳!$B$13:$Z$62,2,FALSE())),"")</f>
        <v/>
      </c>
      <c r="E116" s="39"/>
      <c r="F116" s="36"/>
      <c r="G116" s="37"/>
      <c r="H116" s="37"/>
      <c r="I116" s="39"/>
      <c r="J116" s="39"/>
    </row>
    <row r="117" spans="2:10" ht="21.75" customHeight="1">
      <c r="B117" s="42">
        <v>110</v>
      </c>
      <c r="C117" s="33"/>
      <c r="D117" s="43" t="str">
        <f>IFERROR(IF(C117="","",VLOOKUP(C117,全社員台帳!$B$13:$Z$62,2,FALSE())),"")</f>
        <v/>
      </c>
      <c r="E117" s="39"/>
      <c r="F117" s="36"/>
      <c r="G117" s="37"/>
      <c r="H117" s="37"/>
      <c r="I117" s="39"/>
      <c r="J117" s="39"/>
    </row>
    <row r="118" spans="2:10" ht="21.75" customHeight="1">
      <c r="B118" s="42">
        <v>111</v>
      </c>
      <c r="C118" s="33"/>
      <c r="D118" s="43" t="str">
        <f>IFERROR(IF(C118="","",VLOOKUP(C118,全社員台帳!$B$13:$Z$62,2,FALSE())),"")</f>
        <v/>
      </c>
      <c r="E118" s="39"/>
      <c r="F118" s="36"/>
      <c r="G118" s="37"/>
      <c r="H118" s="37"/>
      <c r="I118" s="39"/>
      <c r="J118" s="39"/>
    </row>
    <row r="119" spans="2:10" ht="21.75" customHeight="1">
      <c r="B119" s="42">
        <v>112</v>
      </c>
      <c r="C119" s="33"/>
      <c r="D119" s="43" t="str">
        <f>IFERROR(IF(C119="","",VLOOKUP(C119,全社員台帳!$B$13:$Z$62,2,FALSE())),"")</f>
        <v/>
      </c>
      <c r="E119" s="39"/>
      <c r="F119" s="36"/>
      <c r="G119" s="37"/>
      <c r="H119" s="37"/>
      <c r="I119" s="39"/>
      <c r="J119" s="39"/>
    </row>
    <row r="120" spans="2:10" ht="21.75" customHeight="1">
      <c r="B120" s="42">
        <v>113</v>
      </c>
      <c r="C120" s="33"/>
      <c r="D120" s="43" t="str">
        <f>IFERROR(IF(C120="","",VLOOKUP(C120,全社員台帳!$B$13:$Z$62,2,FALSE())),"")</f>
        <v/>
      </c>
      <c r="E120" s="39"/>
      <c r="F120" s="36"/>
      <c r="G120" s="37"/>
      <c r="H120" s="37"/>
      <c r="I120" s="39"/>
      <c r="J120" s="39"/>
    </row>
    <row r="121" spans="2:10" ht="21.75" customHeight="1">
      <c r="B121" s="42">
        <v>114</v>
      </c>
      <c r="C121" s="33"/>
      <c r="D121" s="43" t="str">
        <f>IFERROR(IF(C121="","",VLOOKUP(C121,全社員台帳!$B$13:$Z$62,2,FALSE())),"")</f>
        <v/>
      </c>
      <c r="E121" s="39"/>
      <c r="F121" s="36"/>
      <c r="G121" s="37"/>
      <c r="H121" s="37"/>
      <c r="I121" s="39"/>
      <c r="J121" s="39"/>
    </row>
    <row r="122" spans="2:10" ht="21.75" customHeight="1">
      <c r="B122" s="42">
        <v>115</v>
      </c>
      <c r="C122" s="33"/>
      <c r="D122" s="43" t="str">
        <f>IFERROR(IF(C122="","",VLOOKUP(C122,全社員台帳!$B$13:$Z$62,2,FALSE())),"")</f>
        <v/>
      </c>
      <c r="E122" s="39"/>
      <c r="F122" s="36"/>
      <c r="G122" s="37"/>
      <c r="H122" s="37"/>
      <c r="I122" s="39"/>
      <c r="J122" s="39"/>
    </row>
    <row r="123" spans="2:10" ht="21.75" customHeight="1">
      <c r="B123" s="42">
        <v>116</v>
      </c>
      <c r="C123" s="33"/>
      <c r="D123" s="43" t="str">
        <f>IFERROR(IF(C123="","",VLOOKUP(C123,全社員台帳!$B$13:$Z$62,2,FALSE())),"")</f>
        <v/>
      </c>
      <c r="E123" s="39"/>
      <c r="F123" s="36"/>
      <c r="G123" s="37"/>
      <c r="H123" s="37"/>
      <c r="I123" s="39"/>
      <c r="J123" s="39"/>
    </row>
    <row r="124" spans="2:10" ht="21.75" customHeight="1">
      <c r="B124" s="42">
        <v>117</v>
      </c>
      <c r="C124" s="33"/>
      <c r="D124" s="43" t="str">
        <f>IFERROR(IF(C124="","",VLOOKUP(C124,全社員台帳!$B$13:$Z$62,2,FALSE())),"")</f>
        <v/>
      </c>
      <c r="E124" s="39"/>
      <c r="F124" s="36"/>
      <c r="G124" s="37"/>
      <c r="H124" s="37"/>
      <c r="I124" s="39"/>
      <c r="J124" s="39"/>
    </row>
    <row r="125" spans="2:10" ht="21.75" customHeight="1">
      <c r="B125" s="42">
        <v>118</v>
      </c>
      <c r="C125" s="33"/>
      <c r="D125" s="43" t="str">
        <f>IFERROR(IF(C125="","",VLOOKUP(C125,全社員台帳!$B$13:$Z$62,2,FALSE())),"")</f>
        <v/>
      </c>
      <c r="E125" s="39"/>
      <c r="F125" s="36"/>
      <c r="G125" s="37"/>
      <c r="H125" s="37"/>
      <c r="I125" s="39"/>
      <c r="J125" s="39"/>
    </row>
    <row r="126" spans="2:10" ht="21.75" customHeight="1">
      <c r="B126" s="42">
        <v>119</v>
      </c>
      <c r="C126" s="33"/>
      <c r="D126" s="43" t="str">
        <f>IFERROR(IF(C126="","",VLOOKUP(C126,全社員台帳!$B$13:$Z$62,2,FALSE())),"")</f>
        <v/>
      </c>
      <c r="E126" s="39"/>
      <c r="F126" s="36"/>
      <c r="G126" s="37"/>
      <c r="H126" s="37"/>
      <c r="I126" s="39"/>
      <c r="J126" s="39"/>
    </row>
    <row r="127" spans="2:10" ht="21.75" customHeight="1">
      <c r="B127" s="42">
        <v>120</v>
      </c>
      <c r="C127" s="33"/>
      <c r="D127" s="43" t="str">
        <f>IFERROR(IF(C127="","",VLOOKUP(C127,全社員台帳!$B$13:$Z$62,2,FALSE())),"")</f>
        <v/>
      </c>
      <c r="E127" s="39"/>
      <c r="F127" s="36"/>
      <c r="G127" s="37"/>
      <c r="H127" s="37"/>
      <c r="I127" s="39"/>
      <c r="J127" s="39"/>
    </row>
    <row r="128" spans="2:10" ht="21.75" customHeight="1">
      <c r="B128" s="42">
        <v>121</v>
      </c>
      <c r="C128" s="33"/>
      <c r="D128" s="43" t="str">
        <f>IFERROR(IF(C128="","",VLOOKUP(C128,全社員台帳!$B$13:$Z$62,2,FALSE())),"")</f>
        <v/>
      </c>
      <c r="E128" s="39"/>
      <c r="F128" s="36"/>
      <c r="G128" s="37"/>
      <c r="H128" s="37"/>
      <c r="I128" s="39"/>
      <c r="J128" s="39"/>
    </row>
    <row r="129" spans="2:10" ht="21.75" customHeight="1">
      <c r="B129" s="42">
        <v>122</v>
      </c>
      <c r="C129" s="33"/>
      <c r="D129" s="43" t="str">
        <f>IFERROR(IF(C129="","",VLOOKUP(C129,全社員台帳!$B$13:$Z$62,2,FALSE())),"")</f>
        <v/>
      </c>
      <c r="E129" s="39"/>
      <c r="F129" s="36"/>
      <c r="G129" s="37"/>
      <c r="H129" s="37"/>
      <c r="I129" s="39"/>
      <c r="J129" s="39"/>
    </row>
    <row r="130" spans="2:10" ht="21.75" customHeight="1">
      <c r="B130" s="42">
        <v>123</v>
      </c>
      <c r="C130" s="33"/>
      <c r="D130" s="43" t="str">
        <f>IFERROR(IF(C130="","",VLOOKUP(C130,全社員台帳!$B$13:$Z$62,2,FALSE())),"")</f>
        <v/>
      </c>
      <c r="E130" s="39"/>
      <c r="F130" s="36"/>
      <c r="G130" s="37"/>
      <c r="H130" s="37"/>
      <c r="I130" s="39"/>
      <c r="J130" s="39"/>
    </row>
    <row r="131" spans="2:10" ht="21.75" customHeight="1">
      <c r="B131" s="42">
        <v>124</v>
      </c>
      <c r="C131" s="33"/>
      <c r="D131" s="43" t="str">
        <f>IFERROR(IF(C131="","",VLOOKUP(C131,全社員台帳!$B$13:$Z$62,2,FALSE())),"")</f>
        <v/>
      </c>
      <c r="E131" s="39"/>
      <c r="F131" s="36"/>
      <c r="G131" s="37"/>
      <c r="H131" s="37"/>
      <c r="I131" s="39"/>
      <c r="J131" s="39"/>
    </row>
    <row r="132" spans="2:10" ht="21.75" customHeight="1">
      <c r="B132" s="42">
        <v>125</v>
      </c>
      <c r="C132" s="33"/>
      <c r="D132" s="43" t="str">
        <f>IFERROR(IF(C132="","",VLOOKUP(C132,全社員台帳!$B$13:$Z$62,2,FALSE())),"")</f>
        <v/>
      </c>
      <c r="E132" s="39"/>
      <c r="F132" s="36"/>
      <c r="G132" s="37"/>
      <c r="H132" s="37"/>
      <c r="I132" s="39"/>
      <c r="J132" s="39"/>
    </row>
    <row r="133" spans="2:10" ht="21.75" customHeight="1">
      <c r="B133" s="42">
        <v>126</v>
      </c>
      <c r="C133" s="33"/>
      <c r="D133" s="43" t="str">
        <f>IFERROR(IF(C133="","",VLOOKUP(C133,全社員台帳!$B$13:$Z$62,2,FALSE())),"")</f>
        <v/>
      </c>
      <c r="E133" s="39"/>
      <c r="F133" s="36"/>
      <c r="G133" s="37"/>
      <c r="H133" s="37"/>
      <c r="I133" s="39"/>
      <c r="J133" s="39"/>
    </row>
    <row r="134" spans="2:10" ht="21.75" customHeight="1">
      <c r="B134" s="42">
        <v>127</v>
      </c>
      <c r="C134" s="33"/>
      <c r="D134" s="43" t="str">
        <f>IFERROR(IF(C134="","",VLOOKUP(C134,全社員台帳!$B$13:$Z$62,2,FALSE())),"")</f>
        <v/>
      </c>
      <c r="E134" s="39"/>
      <c r="F134" s="36"/>
      <c r="G134" s="37"/>
      <c r="H134" s="37"/>
      <c r="I134" s="39"/>
      <c r="J134" s="39"/>
    </row>
    <row r="135" spans="2:10" ht="21.75" customHeight="1">
      <c r="B135" s="42">
        <v>128</v>
      </c>
      <c r="C135" s="33"/>
      <c r="D135" s="43" t="str">
        <f>IFERROR(IF(C135="","",VLOOKUP(C135,全社員台帳!$B$13:$Z$62,2,FALSE())),"")</f>
        <v/>
      </c>
      <c r="E135" s="39"/>
      <c r="F135" s="36"/>
      <c r="G135" s="37"/>
      <c r="H135" s="37"/>
      <c r="I135" s="39"/>
      <c r="J135" s="39"/>
    </row>
    <row r="136" spans="2:10" ht="21.75" customHeight="1">
      <c r="B136" s="42">
        <v>129</v>
      </c>
      <c r="C136" s="33"/>
      <c r="D136" s="43" t="str">
        <f>IFERROR(IF(C136="","",VLOOKUP(C136,全社員台帳!$B$13:$Z$62,2,FALSE())),"")</f>
        <v/>
      </c>
      <c r="E136" s="39"/>
      <c r="F136" s="36"/>
      <c r="G136" s="37"/>
      <c r="H136" s="37"/>
      <c r="I136" s="39"/>
      <c r="J136" s="39"/>
    </row>
    <row r="137" spans="2:10" ht="21.75" customHeight="1">
      <c r="B137" s="42">
        <v>130</v>
      </c>
      <c r="C137" s="33"/>
      <c r="D137" s="43" t="str">
        <f>IFERROR(IF(C137="","",VLOOKUP(C137,全社員台帳!$B$13:$Z$62,2,FALSE())),"")</f>
        <v/>
      </c>
      <c r="E137" s="39"/>
      <c r="F137" s="36"/>
      <c r="G137" s="37"/>
      <c r="H137" s="37"/>
      <c r="I137" s="39"/>
      <c r="J137" s="39"/>
    </row>
    <row r="138" spans="2:10" ht="21.75" customHeight="1">
      <c r="B138" s="42">
        <v>131</v>
      </c>
      <c r="C138" s="33"/>
      <c r="D138" s="43" t="str">
        <f>IFERROR(IF(C138="","",VLOOKUP(C138,全社員台帳!$B$13:$Z$62,2,FALSE())),"")</f>
        <v/>
      </c>
      <c r="E138" s="39"/>
      <c r="F138" s="36"/>
      <c r="G138" s="37"/>
      <c r="H138" s="37"/>
      <c r="I138" s="39"/>
      <c r="J138" s="39"/>
    </row>
    <row r="139" spans="2:10" ht="21.75" customHeight="1">
      <c r="B139" s="42">
        <v>132</v>
      </c>
      <c r="C139" s="33"/>
      <c r="D139" s="43" t="str">
        <f>IFERROR(IF(C139="","",VLOOKUP(C139,全社員台帳!$B$13:$Z$62,2,FALSE())),"")</f>
        <v/>
      </c>
      <c r="E139" s="39"/>
      <c r="F139" s="36"/>
      <c r="G139" s="37"/>
      <c r="H139" s="37"/>
      <c r="I139" s="39"/>
      <c r="J139" s="39"/>
    </row>
    <row r="140" spans="2:10" ht="21.75" customHeight="1">
      <c r="B140" s="42">
        <v>133</v>
      </c>
      <c r="C140" s="33"/>
      <c r="D140" s="43" t="str">
        <f>IFERROR(IF(C140="","",VLOOKUP(C140,全社員台帳!$B$13:$Z$62,2,FALSE())),"")</f>
        <v/>
      </c>
      <c r="E140" s="39"/>
      <c r="F140" s="36"/>
      <c r="G140" s="37"/>
      <c r="H140" s="37"/>
      <c r="I140" s="39"/>
      <c r="J140" s="39"/>
    </row>
    <row r="141" spans="2:10" ht="21.75" customHeight="1">
      <c r="B141" s="42">
        <v>134</v>
      </c>
      <c r="C141" s="33"/>
      <c r="D141" s="43" t="str">
        <f>IFERROR(IF(C141="","",VLOOKUP(C141,全社員台帳!$B$13:$Z$62,2,FALSE())),"")</f>
        <v/>
      </c>
      <c r="E141" s="39"/>
      <c r="F141" s="36"/>
      <c r="G141" s="37"/>
      <c r="H141" s="37"/>
      <c r="I141" s="39"/>
      <c r="J141" s="39"/>
    </row>
    <row r="142" spans="2:10" ht="21.75" customHeight="1">
      <c r="B142" s="42">
        <v>135</v>
      </c>
      <c r="C142" s="33"/>
      <c r="D142" s="43" t="str">
        <f>IFERROR(IF(C142="","",VLOOKUP(C142,全社員台帳!$B$13:$Z$62,2,FALSE())),"")</f>
        <v/>
      </c>
      <c r="E142" s="39"/>
      <c r="F142" s="36"/>
      <c r="G142" s="37"/>
      <c r="H142" s="37"/>
      <c r="I142" s="39"/>
      <c r="J142" s="39"/>
    </row>
    <row r="143" spans="2:10" ht="21.75" customHeight="1">
      <c r="B143" s="42">
        <v>136</v>
      </c>
      <c r="C143" s="33"/>
      <c r="D143" s="43" t="str">
        <f>IFERROR(IF(C143="","",VLOOKUP(C143,全社員台帳!$B$13:$Z$62,2,FALSE())),"")</f>
        <v/>
      </c>
      <c r="E143" s="39"/>
      <c r="F143" s="36"/>
      <c r="G143" s="37"/>
      <c r="H143" s="37"/>
      <c r="I143" s="39"/>
      <c r="J143" s="39"/>
    </row>
    <row r="144" spans="2:10" ht="21.75" customHeight="1">
      <c r="B144" s="42">
        <v>137</v>
      </c>
      <c r="C144" s="33"/>
      <c r="D144" s="43" t="str">
        <f>IFERROR(IF(C144="","",VLOOKUP(C144,全社員台帳!$B$13:$Z$62,2,FALSE())),"")</f>
        <v/>
      </c>
      <c r="E144" s="39"/>
      <c r="F144" s="36"/>
      <c r="G144" s="37"/>
      <c r="H144" s="37"/>
      <c r="I144" s="39"/>
      <c r="J144" s="39"/>
    </row>
    <row r="145" spans="2:10" ht="21.75" customHeight="1">
      <c r="B145" s="42">
        <v>138</v>
      </c>
      <c r="C145" s="33"/>
      <c r="D145" s="43" t="str">
        <f>IFERROR(IF(C145="","",VLOOKUP(C145,全社員台帳!$B$13:$Z$62,2,FALSE())),"")</f>
        <v/>
      </c>
      <c r="E145" s="39"/>
      <c r="F145" s="36"/>
      <c r="G145" s="37"/>
      <c r="H145" s="37"/>
      <c r="I145" s="39"/>
      <c r="J145" s="39"/>
    </row>
    <row r="146" spans="2:10" ht="21.75" customHeight="1">
      <c r="B146" s="42">
        <v>139</v>
      </c>
      <c r="C146" s="33"/>
      <c r="D146" s="43" t="str">
        <f>IFERROR(IF(C146="","",VLOOKUP(C146,全社員台帳!$B$13:$Z$62,2,FALSE())),"")</f>
        <v/>
      </c>
      <c r="E146" s="39"/>
      <c r="F146" s="36"/>
      <c r="G146" s="37"/>
      <c r="H146" s="37"/>
      <c r="I146" s="39"/>
      <c r="J146" s="39"/>
    </row>
    <row r="147" spans="2:10" ht="21.75" customHeight="1">
      <c r="B147" s="42">
        <v>140</v>
      </c>
      <c r="C147" s="33"/>
      <c r="D147" s="43" t="str">
        <f>IFERROR(IF(C147="","",VLOOKUP(C147,全社員台帳!$B$13:$Z$62,2,FALSE())),"")</f>
        <v/>
      </c>
      <c r="E147" s="39"/>
      <c r="F147" s="36"/>
      <c r="G147" s="37"/>
      <c r="H147" s="37"/>
      <c r="I147" s="39"/>
      <c r="J147" s="39"/>
    </row>
    <row r="148" spans="2:10" ht="21.75" customHeight="1">
      <c r="B148" s="42">
        <v>141</v>
      </c>
      <c r="C148" s="33"/>
      <c r="D148" s="43" t="str">
        <f>IFERROR(IF(C148="","",VLOOKUP(C148,全社員台帳!$B$13:$Z$62,2,FALSE())),"")</f>
        <v/>
      </c>
      <c r="E148" s="39"/>
      <c r="F148" s="36"/>
      <c r="G148" s="37"/>
      <c r="H148" s="37"/>
      <c r="I148" s="39"/>
      <c r="J148" s="39"/>
    </row>
    <row r="149" spans="2:10" ht="21.75" customHeight="1">
      <c r="B149" s="42">
        <v>142</v>
      </c>
      <c r="C149" s="33"/>
      <c r="D149" s="43" t="str">
        <f>IFERROR(IF(C149="","",VLOOKUP(C149,全社員台帳!$B$13:$Z$62,2,FALSE())),"")</f>
        <v/>
      </c>
      <c r="E149" s="39"/>
      <c r="F149" s="36"/>
      <c r="G149" s="37"/>
      <c r="H149" s="37"/>
      <c r="I149" s="39"/>
      <c r="J149" s="39"/>
    </row>
    <row r="150" spans="2:10" ht="21.75" customHeight="1">
      <c r="B150" s="42">
        <v>143</v>
      </c>
      <c r="C150" s="33"/>
      <c r="D150" s="43" t="str">
        <f>IFERROR(IF(C150="","",VLOOKUP(C150,全社員台帳!$B$13:$Z$62,2,FALSE())),"")</f>
        <v/>
      </c>
      <c r="E150" s="39"/>
      <c r="F150" s="36"/>
      <c r="G150" s="37"/>
      <c r="H150" s="37"/>
      <c r="I150" s="39"/>
      <c r="J150" s="39"/>
    </row>
    <row r="151" spans="2:10" ht="21.75" customHeight="1">
      <c r="B151" s="42">
        <v>144</v>
      </c>
      <c r="C151" s="33"/>
      <c r="D151" s="43" t="str">
        <f>IFERROR(IF(C151="","",VLOOKUP(C151,全社員台帳!$B$13:$Z$62,2,FALSE())),"")</f>
        <v/>
      </c>
      <c r="E151" s="39"/>
      <c r="F151" s="36"/>
      <c r="G151" s="37"/>
      <c r="H151" s="37"/>
      <c r="I151" s="39"/>
      <c r="J151" s="39"/>
    </row>
    <row r="152" spans="2:10" ht="21.75" customHeight="1">
      <c r="B152" s="42">
        <v>145</v>
      </c>
      <c r="C152" s="33"/>
      <c r="D152" s="43" t="str">
        <f>IFERROR(IF(C152="","",VLOOKUP(C152,全社員台帳!$B$13:$Z$62,2,FALSE())),"")</f>
        <v/>
      </c>
      <c r="E152" s="39"/>
      <c r="F152" s="36"/>
      <c r="G152" s="37"/>
      <c r="H152" s="37"/>
      <c r="I152" s="39"/>
      <c r="J152" s="39"/>
    </row>
    <row r="153" spans="2:10" ht="21.75" customHeight="1">
      <c r="B153" s="42">
        <v>146</v>
      </c>
      <c r="C153" s="33"/>
      <c r="D153" s="43" t="str">
        <f>IFERROR(IF(C153="","",VLOOKUP(C153,全社員台帳!$B$13:$Z$62,2,FALSE())),"")</f>
        <v/>
      </c>
      <c r="E153" s="39"/>
      <c r="F153" s="36"/>
      <c r="G153" s="37"/>
      <c r="H153" s="37"/>
      <c r="I153" s="39"/>
      <c r="J153" s="39"/>
    </row>
    <row r="154" spans="2:10" ht="21.75" customHeight="1">
      <c r="B154" s="42">
        <v>147</v>
      </c>
      <c r="C154" s="33"/>
      <c r="D154" s="43" t="str">
        <f>IFERROR(IF(C154="","",VLOOKUP(C154,全社員台帳!$B$13:$Z$62,2,FALSE())),"")</f>
        <v/>
      </c>
      <c r="E154" s="39"/>
      <c r="F154" s="36"/>
      <c r="G154" s="37"/>
      <c r="H154" s="37"/>
      <c r="I154" s="39"/>
      <c r="J154" s="39"/>
    </row>
    <row r="155" spans="2:10" ht="21.75" customHeight="1">
      <c r="B155" s="42">
        <v>148</v>
      </c>
      <c r="C155" s="33"/>
      <c r="D155" s="43" t="str">
        <f>IFERROR(IF(C155="","",VLOOKUP(C155,全社員台帳!$B$13:$Z$62,2,FALSE())),"")</f>
        <v/>
      </c>
      <c r="E155" s="39"/>
      <c r="F155" s="36"/>
      <c r="G155" s="37"/>
      <c r="H155" s="37"/>
      <c r="I155" s="39"/>
      <c r="J155" s="39"/>
    </row>
    <row r="156" spans="2:10" ht="21.75" customHeight="1">
      <c r="B156" s="42">
        <v>149</v>
      </c>
      <c r="C156" s="33"/>
      <c r="D156" s="43" t="str">
        <f>IFERROR(IF(C156="","",VLOOKUP(C156,全社員台帳!$B$13:$Z$62,2,FALSE())),"")</f>
        <v/>
      </c>
      <c r="E156" s="39"/>
      <c r="F156" s="36"/>
      <c r="G156" s="37"/>
      <c r="H156" s="37"/>
      <c r="I156" s="39"/>
      <c r="J156" s="39"/>
    </row>
    <row r="157" spans="2:10" ht="21.75" customHeight="1">
      <c r="B157" s="42">
        <v>150</v>
      </c>
      <c r="C157" s="33"/>
      <c r="D157" s="43" t="str">
        <f>IFERROR(IF(C157="","",VLOOKUP(C157,全社員台帳!$B$13:$Z$62,2,FALSE())),"")</f>
        <v/>
      </c>
      <c r="E157" s="39"/>
      <c r="F157" s="36"/>
      <c r="G157" s="37"/>
      <c r="H157" s="37"/>
      <c r="I157" s="39"/>
      <c r="J157" s="39"/>
    </row>
    <row r="158" spans="2:10" ht="21.75" customHeight="1">
      <c r="B158" s="42">
        <v>151</v>
      </c>
      <c r="C158" s="33"/>
      <c r="D158" s="43" t="str">
        <f>IFERROR(IF(C158="","",VLOOKUP(C158,全社員台帳!$B$13:$Z$62,2,FALSE())),"")</f>
        <v/>
      </c>
      <c r="E158" s="39"/>
      <c r="F158" s="36"/>
      <c r="G158" s="37"/>
      <c r="H158" s="37"/>
      <c r="I158" s="39"/>
      <c r="J158" s="39"/>
    </row>
    <row r="159" spans="2:10" ht="21.75" customHeight="1">
      <c r="B159" s="42">
        <v>152</v>
      </c>
      <c r="C159" s="33"/>
      <c r="D159" s="43" t="str">
        <f>IFERROR(IF(C159="","",VLOOKUP(C159,全社員台帳!$B$13:$Z$62,2,FALSE())),"")</f>
        <v/>
      </c>
      <c r="E159" s="39"/>
      <c r="F159" s="36"/>
      <c r="G159" s="37"/>
      <c r="H159" s="37"/>
      <c r="I159" s="39"/>
      <c r="J159" s="39"/>
    </row>
    <row r="160" spans="2:10" ht="21.75" customHeight="1">
      <c r="B160" s="42">
        <v>153</v>
      </c>
      <c r="C160" s="33"/>
      <c r="D160" s="43" t="str">
        <f>IFERROR(IF(C160="","",VLOOKUP(C160,全社員台帳!$B$13:$Z$62,2,FALSE())),"")</f>
        <v/>
      </c>
      <c r="E160" s="39"/>
      <c r="F160" s="36"/>
      <c r="G160" s="37"/>
      <c r="H160" s="37"/>
      <c r="I160" s="39"/>
      <c r="J160" s="39"/>
    </row>
    <row r="161" spans="2:10" ht="21.75" customHeight="1">
      <c r="B161" s="42">
        <v>154</v>
      </c>
      <c r="C161" s="33"/>
      <c r="D161" s="43" t="str">
        <f>IFERROR(IF(C161="","",VLOOKUP(C161,全社員台帳!$B$13:$Z$62,2,FALSE())),"")</f>
        <v/>
      </c>
      <c r="E161" s="39"/>
      <c r="F161" s="36"/>
      <c r="G161" s="37"/>
      <c r="H161" s="37"/>
      <c r="I161" s="39"/>
      <c r="J161" s="39"/>
    </row>
    <row r="162" spans="2:10" ht="21.75" customHeight="1">
      <c r="B162" s="42">
        <v>155</v>
      </c>
      <c r="C162" s="33"/>
      <c r="D162" s="43" t="str">
        <f>IFERROR(IF(C162="","",VLOOKUP(C162,全社員台帳!$B$13:$Z$62,2,FALSE())),"")</f>
        <v/>
      </c>
      <c r="E162" s="39"/>
      <c r="F162" s="36"/>
      <c r="G162" s="37"/>
      <c r="H162" s="37"/>
      <c r="I162" s="39"/>
      <c r="J162" s="39"/>
    </row>
    <row r="163" spans="2:10" ht="21.75" customHeight="1">
      <c r="B163" s="42">
        <v>156</v>
      </c>
      <c r="C163" s="33"/>
      <c r="D163" s="43" t="str">
        <f>IFERROR(IF(C163="","",VLOOKUP(C163,全社員台帳!$B$13:$Z$62,2,FALSE())),"")</f>
        <v/>
      </c>
      <c r="E163" s="39"/>
      <c r="F163" s="36"/>
      <c r="G163" s="37"/>
      <c r="H163" s="37"/>
      <c r="I163" s="39"/>
      <c r="J163" s="39"/>
    </row>
    <row r="164" spans="2:10" ht="21.75" customHeight="1">
      <c r="B164" s="42">
        <v>157</v>
      </c>
      <c r="C164" s="33"/>
      <c r="D164" s="43" t="str">
        <f>IFERROR(IF(C164="","",VLOOKUP(C164,全社員台帳!$B$13:$Z$62,2,FALSE())),"")</f>
        <v/>
      </c>
      <c r="E164" s="39"/>
      <c r="F164" s="36"/>
      <c r="G164" s="37"/>
      <c r="H164" s="37"/>
      <c r="I164" s="39"/>
      <c r="J164" s="39"/>
    </row>
    <row r="165" spans="2:10" ht="21.75" customHeight="1">
      <c r="B165" s="42">
        <v>158</v>
      </c>
      <c r="C165" s="33"/>
      <c r="D165" s="43" t="str">
        <f>IFERROR(IF(C165="","",VLOOKUP(C165,全社員台帳!$B$13:$Z$62,2,FALSE())),"")</f>
        <v/>
      </c>
      <c r="E165" s="39"/>
      <c r="F165" s="36"/>
      <c r="G165" s="37"/>
      <c r="H165" s="37"/>
      <c r="I165" s="39"/>
      <c r="J165" s="39"/>
    </row>
    <row r="166" spans="2:10" ht="21.75" customHeight="1">
      <c r="B166" s="42">
        <v>159</v>
      </c>
      <c r="C166" s="33"/>
      <c r="D166" s="43" t="str">
        <f>IFERROR(IF(C166="","",VLOOKUP(C166,全社員台帳!$B$13:$Z$62,2,FALSE())),"")</f>
        <v/>
      </c>
      <c r="E166" s="39"/>
      <c r="F166" s="36"/>
      <c r="G166" s="37"/>
      <c r="H166" s="37"/>
      <c r="I166" s="39"/>
      <c r="J166" s="39"/>
    </row>
    <row r="167" spans="2:10" ht="21.75" customHeight="1">
      <c r="B167" s="42">
        <v>160</v>
      </c>
      <c r="C167" s="33"/>
      <c r="D167" s="43" t="str">
        <f>IFERROR(IF(C167="","",VLOOKUP(C167,全社員台帳!$B$13:$Z$62,2,FALSE())),"")</f>
        <v/>
      </c>
      <c r="E167" s="39"/>
      <c r="F167" s="36"/>
      <c r="G167" s="37"/>
      <c r="H167" s="37"/>
      <c r="I167" s="39"/>
      <c r="J167" s="39"/>
    </row>
    <row r="168" spans="2:10" ht="21.75" customHeight="1">
      <c r="B168" s="42">
        <v>161</v>
      </c>
      <c r="C168" s="33"/>
      <c r="D168" s="43" t="str">
        <f>IFERROR(IF(C168="","",VLOOKUP(C168,全社員台帳!$B$13:$Z$62,2,FALSE())),"")</f>
        <v/>
      </c>
      <c r="E168" s="39"/>
      <c r="F168" s="36"/>
      <c r="G168" s="37"/>
      <c r="H168" s="37"/>
      <c r="I168" s="39"/>
      <c r="J168" s="39"/>
    </row>
    <row r="169" spans="2:10" ht="21.75" customHeight="1">
      <c r="B169" s="42">
        <v>162</v>
      </c>
      <c r="C169" s="33"/>
      <c r="D169" s="43" t="str">
        <f>IFERROR(IF(C169="","",VLOOKUP(C169,全社員台帳!$B$13:$Z$62,2,FALSE())),"")</f>
        <v/>
      </c>
      <c r="E169" s="39"/>
      <c r="F169" s="36"/>
      <c r="G169" s="37"/>
      <c r="H169" s="37"/>
      <c r="I169" s="39"/>
      <c r="J169" s="39"/>
    </row>
    <row r="170" spans="2:10" ht="21.75" customHeight="1">
      <c r="B170" s="42">
        <v>163</v>
      </c>
      <c r="C170" s="33"/>
      <c r="D170" s="43" t="str">
        <f>IFERROR(IF(C170="","",VLOOKUP(C170,全社員台帳!$B$13:$Z$62,2,FALSE())),"")</f>
        <v/>
      </c>
      <c r="E170" s="39"/>
      <c r="F170" s="36"/>
      <c r="G170" s="37"/>
      <c r="H170" s="37"/>
      <c r="I170" s="39"/>
      <c r="J170" s="39"/>
    </row>
    <row r="171" spans="2:10" ht="21.75" customHeight="1">
      <c r="B171" s="42">
        <v>164</v>
      </c>
      <c r="C171" s="33"/>
      <c r="D171" s="43" t="str">
        <f>IFERROR(IF(C171="","",VLOOKUP(C171,全社員台帳!$B$13:$Z$62,2,FALSE())),"")</f>
        <v/>
      </c>
      <c r="E171" s="39"/>
      <c r="F171" s="36"/>
      <c r="G171" s="37"/>
      <c r="H171" s="37"/>
      <c r="I171" s="39"/>
      <c r="J171" s="39"/>
    </row>
    <row r="172" spans="2:10" ht="21.75" customHeight="1">
      <c r="B172" s="42">
        <v>165</v>
      </c>
      <c r="C172" s="33"/>
      <c r="D172" s="43" t="str">
        <f>IFERROR(IF(C172="","",VLOOKUP(C172,全社員台帳!$B$13:$Z$62,2,FALSE())),"")</f>
        <v/>
      </c>
      <c r="E172" s="39"/>
      <c r="F172" s="36"/>
      <c r="G172" s="37"/>
      <c r="H172" s="37"/>
      <c r="I172" s="39"/>
      <c r="J172" s="39"/>
    </row>
    <row r="173" spans="2:10" ht="21.75" customHeight="1">
      <c r="B173" s="42">
        <v>166</v>
      </c>
      <c r="C173" s="33"/>
      <c r="D173" s="43" t="str">
        <f>IFERROR(IF(C173="","",VLOOKUP(C173,全社員台帳!$B$13:$Z$62,2,FALSE())),"")</f>
        <v/>
      </c>
      <c r="E173" s="39"/>
      <c r="F173" s="36"/>
      <c r="G173" s="37"/>
      <c r="H173" s="37"/>
      <c r="I173" s="39"/>
      <c r="J173" s="39"/>
    </row>
    <row r="174" spans="2:10" ht="21.75" customHeight="1">
      <c r="B174" s="42">
        <v>167</v>
      </c>
      <c r="C174" s="33"/>
      <c r="D174" s="43" t="str">
        <f>IFERROR(IF(C174="","",VLOOKUP(C174,全社員台帳!$B$13:$Z$62,2,FALSE())),"")</f>
        <v/>
      </c>
      <c r="E174" s="39"/>
      <c r="F174" s="36"/>
      <c r="G174" s="37"/>
      <c r="H174" s="37"/>
      <c r="I174" s="39"/>
      <c r="J174" s="39"/>
    </row>
    <row r="175" spans="2:10" ht="21.75" customHeight="1">
      <c r="B175" s="42">
        <v>168</v>
      </c>
      <c r="C175" s="33"/>
      <c r="D175" s="43" t="str">
        <f>IFERROR(IF(C175="","",VLOOKUP(C175,全社員台帳!$B$13:$Z$62,2,FALSE())),"")</f>
        <v/>
      </c>
      <c r="E175" s="39"/>
      <c r="F175" s="36"/>
      <c r="G175" s="37"/>
      <c r="H175" s="37"/>
      <c r="I175" s="39"/>
      <c r="J175" s="39"/>
    </row>
    <row r="176" spans="2:10" ht="21.75" customHeight="1">
      <c r="B176" s="42">
        <v>169</v>
      </c>
      <c r="C176" s="33"/>
      <c r="D176" s="43" t="str">
        <f>IFERROR(IF(C176="","",VLOOKUP(C176,全社員台帳!$B$13:$Z$62,2,FALSE())),"")</f>
        <v/>
      </c>
      <c r="E176" s="39"/>
      <c r="F176" s="36"/>
      <c r="G176" s="37"/>
      <c r="H176" s="37"/>
      <c r="I176" s="39"/>
      <c r="J176" s="39"/>
    </row>
    <row r="177" spans="2:10" ht="21.75" customHeight="1">
      <c r="B177" s="42">
        <v>170</v>
      </c>
      <c r="C177" s="33"/>
      <c r="D177" s="43" t="str">
        <f>IFERROR(IF(C177="","",VLOOKUP(C177,全社員台帳!$B$13:$Z$62,2,FALSE())),"")</f>
        <v/>
      </c>
      <c r="E177" s="39"/>
      <c r="F177" s="36"/>
      <c r="G177" s="37"/>
      <c r="H177" s="37"/>
      <c r="I177" s="39"/>
      <c r="J177" s="39"/>
    </row>
    <row r="178" spans="2:10" ht="21.75" customHeight="1">
      <c r="B178" s="42">
        <v>171</v>
      </c>
      <c r="C178" s="33"/>
      <c r="D178" s="43" t="str">
        <f>IFERROR(IF(C178="","",VLOOKUP(C178,全社員台帳!$B$13:$Z$62,2,FALSE())),"")</f>
        <v/>
      </c>
      <c r="E178" s="39"/>
      <c r="F178" s="36"/>
      <c r="G178" s="37"/>
      <c r="H178" s="37"/>
      <c r="I178" s="39"/>
      <c r="J178" s="39"/>
    </row>
    <row r="179" spans="2:10" ht="21.75" customHeight="1">
      <c r="B179" s="42">
        <v>172</v>
      </c>
      <c r="C179" s="33"/>
      <c r="D179" s="43" t="str">
        <f>IFERROR(IF(C179="","",VLOOKUP(C179,全社員台帳!$B$13:$Z$62,2,FALSE())),"")</f>
        <v/>
      </c>
      <c r="E179" s="39"/>
      <c r="F179" s="36"/>
      <c r="G179" s="37"/>
      <c r="H179" s="37"/>
      <c r="I179" s="39"/>
      <c r="J179" s="39"/>
    </row>
    <row r="180" spans="2:10" ht="21.75" customHeight="1">
      <c r="B180" s="42">
        <v>173</v>
      </c>
      <c r="C180" s="33"/>
      <c r="D180" s="43" t="str">
        <f>IFERROR(IF(C180="","",VLOOKUP(C180,全社員台帳!$B$13:$Z$62,2,FALSE())),"")</f>
        <v/>
      </c>
      <c r="E180" s="39"/>
      <c r="F180" s="36"/>
      <c r="G180" s="37"/>
      <c r="H180" s="37"/>
      <c r="I180" s="39"/>
      <c r="J180" s="39"/>
    </row>
    <row r="181" spans="2:10" ht="21.75" customHeight="1">
      <c r="B181" s="42">
        <v>174</v>
      </c>
      <c r="C181" s="33"/>
      <c r="D181" s="43" t="str">
        <f>IFERROR(IF(C181="","",VLOOKUP(C181,全社員台帳!$B$13:$Z$62,2,FALSE())),"")</f>
        <v/>
      </c>
      <c r="E181" s="39"/>
      <c r="F181" s="36"/>
      <c r="G181" s="37"/>
      <c r="H181" s="37"/>
      <c r="I181" s="39"/>
      <c r="J181" s="39"/>
    </row>
    <row r="182" spans="2:10" ht="21.75" customHeight="1">
      <c r="B182" s="42">
        <v>175</v>
      </c>
      <c r="C182" s="33"/>
      <c r="D182" s="43" t="str">
        <f>IFERROR(IF(C182="","",VLOOKUP(C182,全社員台帳!$B$13:$Z$62,2,FALSE())),"")</f>
        <v/>
      </c>
      <c r="E182" s="39"/>
      <c r="F182" s="36"/>
      <c r="G182" s="37"/>
      <c r="H182" s="37"/>
      <c r="I182" s="39"/>
      <c r="J182" s="39"/>
    </row>
    <row r="183" spans="2:10" ht="21.75" customHeight="1">
      <c r="B183" s="42">
        <v>176</v>
      </c>
      <c r="C183" s="33"/>
      <c r="D183" s="43" t="str">
        <f>IFERROR(IF(C183="","",VLOOKUP(C183,全社員台帳!$B$13:$Z$62,2,FALSE())),"")</f>
        <v/>
      </c>
      <c r="E183" s="39"/>
      <c r="F183" s="36"/>
      <c r="G183" s="37"/>
      <c r="H183" s="37"/>
      <c r="I183" s="39"/>
      <c r="J183" s="39"/>
    </row>
    <row r="184" spans="2:10" ht="21.75" customHeight="1">
      <c r="B184" s="42">
        <v>177</v>
      </c>
      <c r="C184" s="33"/>
      <c r="D184" s="43" t="str">
        <f>IFERROR(IF(C184="","",VLOOKUP(C184,全社員台帳!$B$13:$Z$62,2,FALSE())),"")</f>
        <v/>
      </c>
      <c r="E184" s="39"/>
      <c r="F184" s="36"/>
      <c r="G184" s="37"/>
      <c r="H184" s="37"/>
      <c r="I184" s="39"/>
      <c r="J184" s="39"/>
    </row>
    <row r="185" spans="2:10" ht="21.75" customHeight="1">
      <c r="B185" s="42">
        <v>178</v>
      </c>
      <c r="C185" s="33"/>
      <c r="D185" s="43" t="str">
        <f>IFERROR(IF(C185="","",VLOOKUP(C185,全社員台帳!$B$13:$Z$62,2,FALSE())),"")</f>
        <v/>
      </c>
      <c r="E185" s="39"/>
      <c r="F185" s="36"/>
      <c r="G185" s="37"/>
      <c r="H185" s="37"/>
      <c r="I185" s="39"/>
      <c r="J185" s="39"/>
    </row>
    <row r="186" spans="2:10" ht="21.75" customHeight="1">
      <c r="B186" s="42">
        <v>179</v>
      </c>
      <c r="C186" s="33"/>
      <c r="D186" s="43" t="str">
        <f>IFERROR(IF(C186="","",VLOOKUP(C186,全社員台帳!$B$13:$Z$62,2,FALSE())),"")</f>
        <v/>
      </c>
      <c r="E186" s="39"/>
      <c r="F186" s="36"/>
      <c r="G186" s="37"/>
      <c r="H186" s="37"/>
      <c r="I186" s="39"/>
      <c r="J186" s="39"/>
    </row>
    <row r="187" spans="2:10" ht="21.75" customHeight="1">
      <c r="B187" s="42">
        <v>180</v>
      </c>
      <c r="C187" s="33"/>
      <c r="D187" s="43" t="str">
        <f>IFERROR(IF(C187="","",VLOOKUP(C187,全社員台帳!$B$13:$Z$62,2,FALSE())),"")</f>
        <v/>
      </c>
      <c r="E187" s="39"/>
      <c r="F187" s="36"/>
      <c r="G187" s="37"/>
      <c r="H187" s="37"/>
      <c r="I187" s="39"/>
      <c r="J187" s="39"/>
    </row>
    <row r="188" spans="2:10" ht="21.75" customHeight="1">
      <c r="B188" s="42">
        <v>181</v>
      </c>
      <c r="C188" s="33"/>
      <c r="D188" s="43" t="str">
        <f>IFERROR(IF(C188="","",VLOOKUP(C188,全社員台帳!$B$13:$Z$62,2,FALSE())),"")</f>
        <v/>
      </c>
      <c r="E188" s="39"/>
      <c r="F188" s="36"/>
      <c r="G188" s="37"/>
      <c r="H188" s="37"/>
      <c r="I188" s="39"/>
      <c r="J188" s="39"/>
    </row>
    <row r="189" spans="2:10" ht="21.75" customHeight="1">
      <c r="B189" s="42">
        <v>182</v>
      </c>
      <c r="C189" s="33"/>
      <c r="D189" s="43" t="str">
        <f>IFERROR(IF(C189="","",VLOOKUP(C189,全社員台帳!$B$13:$Z$62,2,FALSE())),"")</f>
        <v/>
      </c>
      <c r="E189" s="39"/>
      <c r="F189" s="36"/>
      <c r="G189" s="37"/>
      <c r="H189" s="37"/>
      <c r="I189" s="39"/>
      <c r="J189" s="39"/>
    </row>
    <row r="190" spans="2:10" ht="21.75" customHeight="1">
      <c r="B190" s="42">
        <v>183</v>
      </c>
      <c r="C190" s="33"/>
      <c r="D190" s="43" t="str">
        <f>IFERROR(IF(C190="","",VLOOKUP(C190,全社員台帳!$B$13:$Z$62,2,FALSE())),"")</f>
        <v/>
      </c>
      <c r="E190" s="39"/>
      <c r="F190" s="36"/>
      <c r="G190" s="37"/>
      <c r="H190" s="37"/>
      <c r="I190" s="39"/>
      <c r="J190" s="39"/>
    </row>
    <row r="191" spans="2:10" ht="21.75" customHeight="1">
      <c r="B191" s="42">
        <v>184</v>
      </c>
      <c r="C191" s="33"/>
      <c r="D191" s="43" t="str">
        <f>IFERROR(IF(C191="","",VLOOKUP(C191,全社員台帳!$B$13:$Z$62,2,FALSE())),"")</f>
        <v/>
      </c>
      <c r="E191" s="39"/>
      <c r="F191" s="36"/>
      <c r="G191" s="37"/>
      <c r="H191" s="37"/>
      <c r="I191" s="39"/>
      <c r="J191" s="39"/>
    </row>
    <row r="192" spans="2:10" ht="21.75" customHeight="1">
      <c r="B192" s="42">
        <v>185</v>
      </c>
      <c r="C192" s="33"/>
      <c r="D192" s="43" t="str">
        <f>IFERROR(IF(C192="","",VLOOKUP(C192,全社員台帳!$B$13:$Z$62,2,FALSE())),"")</f>
        <v/>
      </c>
      <c r="E192" s="39"/>
      <c r="F192" s="36"/>
      <c r="G192" s="37"/>
      <c r="H192" s="37"/>
      <c r="I192" s="39"/>
      <c r="J192" s="39"/>
    </row>
    <row r="193" spans="2:10" ht="21.75" customHeight="1">
      <c r="B193" s="42">
        <v>186</v>
      </c>
      <c r="C193" s="33"/>
      <c r="D193" s="43" t="str">
        <f>IFERROR(IF(C193="","",VLOOKUP(C193,全社員台帳!$B$13:$Z$62,2,FALSE())),"")</f>
        <v/>
      </c>
      <c r="E193" s="39"/>
      <c r="F193" s="36"/>
      <c r="G193" s="37"/>
      <c r="H193" s="37"/>
      <c r="I193" s="39"/>
      <c r="J193" s="39"/>
    </row>
    <row r="194" spans="2:10" ht="21.75" customHeight="1">
      <c r="B194" s="42">
        <v>187</v>
      </c>
      <c r="C194" s="33"/>
      <c r="D194" s="43" t="str">
        <f>IFERROR(IF(C194="","",VLOOKUP(C194,全社員台帳!$B$13:$Z$62,2,FALSE())),"")</f>
        <v/>
      </c>
      <c r="E194" s="39"/>
      <c r="F194" s="36"/>
      <c r="G194" s="37"/>
      <c r="H194" s="37"/>
      <c r="I194" s="39"/>
      <c r="J194" s="39"/>
    </row>
    <row r="195" spans="2:10" ht="21.75" customHeight="1">
      <c r="B195" s="42">
        <v>188</v>
      </c>
      <c r="C195" s="33"/>
      <c r="D195" s="43" t="str">
        <f>IFERROR(IF(C195="","",VLOOKUP(C195,全社員台帳!$B$13:$Z$62,2,FALSE())),"")</f>
        <v/>
      </c>
      <c r="E195" s="39"/>
      <c r="F195" s="36"/>
      <c r="G195" s="37"/>
      <c r="H195" s="37"/>
      <c r="I195" s="39"/>
      <c r="J195" s="39"/>
    </row>
    <row r="196" spans="2:10" ht="21.75" customHeight="1">
      <c r="B196" s="42">
        <v>189</v>
      </c>
      <c r="C196" s="33"/>
      <c r="D196" s="43" t="str">
        <f>IFERROR(IF(C196="","",VLOOKUP(C196,全社員台帳!$B$13:$Z$62,2,FALSE())),"")</f>
        <v/>
      </c>
      <c r="E196" s="39"/>
      <c r="F196" s="36"/>
      <c r="G196" s="37"/>
      <c r="H196" s="37"/>
      <c r="I196" s="39"/>
      <c r="J196" s="39"/>
    </row>
    <row r="197" spans="2:10" ht="21.75" customHeight="1">
      <c r="B197" s="42">
        <v>190</v>
      </c>
      <c r="C197" s="33"/>
      <c r="D197" s="43" t="str">
        <f>IFERROR(IF(C197="","",VLOOKUP(C197,全社員台帳!$B$13:$Z$62,2,FALSE())),"")</f>
        <v/>
      </c>
      <c r="E197" s="39"/>
      <c r="F197" s="36"/>
      <c r="G197" s="37"/>
      <c r="H197" s="37"/>
      <c r="I197" s="39"/>
      <c r="J197" s="39"/>
    </row>
    <row r="198" spans="2:10" ht="21.75" customHeight="1">
      <c r="B198" s="42">
        <v>191</v>
      </c>
      <c r="C198" s="33"/>
      <c r="D198" s="43" t="str">
        <f>IFERROR(IF(C198="","",VLOOKUP(C198,全社員台帳!$B$13:$Z$62,2,FALSE())),"")</f>
        <v/>
      </c>
      <c r="E198" s="39"/>
      <c r="F198" s="36"/>
      <c r="G198" s="37"/>
      <c r="H198" s="37"/>
      <c r="I198" s="39"/>
      <c r="J198" s="39"/>
    </row>
    <row r="199" spans="2:10" ht="21.75" customHeight="1">
      <c r="B199" s="42">
        <v>192</v>
      </c>
      <c r="C199" s="33"/>
      <c r="D199" s="43" t="str">
        <f>IFERROR(IF(C199="","",VLOOKUP(C199,全社員台帳!$B$13:$Z$62,2,FALSE())),"")</f>
        <v/>
      </c>
      <c r="E199" s="39"/>
      <c r="F199" s="36"/>
      <c r="G199" s="37"/>
      <c r="H199" s="37"/>
      <c r="I199" s="39"/>
      <c r="J199" s="39"/>
    </row>
    <row r="200" spans="2:10" ht="21.75" customHeight="1">
      <c r="B200" s="42">
        <v>193</v>
      </c>
      <c r="C200" s="33"/>
      <c r="D200" s="43" t="str">
        <f>IFERROR(IF(C200="","",VLOOKUP(C200,全社員台帳!$B$13:$Z$62,2,FALSE())),"")</f>
        <v/>
      </c>
      <c r="E200" s="39"/>
      <c r="F200" s="36"/>
      <c r="G200" s="37"/>
      <c r="H200" s="37"/>
      <c r="I200" s="39"/>
      <c r="J200" s="39"/>
    </row>
    <row r="201" spans="2:10" ht="21.75" customHeight="1">
      <c r="B201" s="42">
        <v>194</v>
      </c>
      <c r="C201" s="33"/>
      <c r="D201" s="43" t="str">
        <f>IFERROR(IF(C201="","",VLOOKUP(C201,全社員台帳!$B$13:$Z$62,2,FALSE())),"")</f>
        <v/>
      </c>
      <c r="E201" s="39"/>
      <c r="F201" s="36"/>
      <c r="G201" s="37"/>
      <c r="H201" s="37"/>
      <c r="I201" s="39"/>
      <c r="J201" s="39"/>
    </row>
    <row r="202" spans="2:10" ht="21.75" customHeight="1">
      <c r="B202" s="42">
        <v>195</v>
      </c>
      <c r="C202" s="33"/>
      <c r="D202" s="43" t="str">
        <f>IFERROR(IF(C202="","",VLOOKUP(C202,全社員台帳!$B$13:$Z$62,2,FALSE())),"")</f>
        <v/>
      </c>
      <c r="E202" s="39"/>
      <c r="F202" s="36"/>
      <c r="G202" s="37"/>
      <c r="H202" s="37"/>
      <c r="I202" s="39"/>
      <c r="J202" s="39"/>
    </row>
    <row r="203" spans="2:10" ht="21.75" customHeight="1">
      <c r="B203" s="42">
        <v>196</v>
      </c>
      <c r="C203" s="33"/>
      <c r="D203" s="43" t="str">
        <f>IFERROR(IF(C203="","",VLOOKUP(C203,全社員台帳!$B$13:$Z$62,2,FALSE())),"")</f>
        <v/>
      </c>
      <c r="E203" s="39"/>
      <c r="F203" s="36"/>
      <c r="G203" s="37"/>
      <c r="H203" s="37"/>
      <c r="I203" s="39"/>
      <c r="J203" s="39"/>
    </row>
    <row r="204" spans="2:10" ht="21.75" customHeight="1">
      <c r="B204" s="42">
        <v>197</v>
      </c>
      <c r="C204" s="33"/>
      <c r="D204" s="43" t="str">
        <f>IFERROR(IF(C204="","",VLOOKUP(C204,全社員台帳!$B$13:$Z$62,2,FALSE())),"")</f>
        <v/>
      </c>
      <c r="E204" s="39"/>
      <c r="F204" s="36"/>
      <c r="G204" s="37"/>
      <c r="H204" s="37"/>
      <c r="I204" s="39"/>
      <c r="J204" s="39"/>
    </row>
    <row r="205" spans="2:10" ht="21.75" customHeight="1">
      <c r="B205" s="42">
        <v>198</v>
      </c>
      <c r="C205" s="33"/>
      <c r="D205" s="43" t="str">
        <f>IFERROR(IF(C205="","",VLOOKUP(C205,全社員台帳!$B$13:$Z$62,2,FALSE())),"")</f>
        <v/>
      </c>
      <c r="E205" s="39"/>
      <c r="F205" s="36"/>
      <c r="G205" s="37"/>
      <c r="H205" s="37"/>
      <c r="I205" s="39"/>
      <c r="J205" s="39"/>
    </row>
    <row r="206" spans="2:10" ht="21.75" customHeight="1">
      <c r="B206" s="42">
        <v>199</v>
      </c>
      <c r="C206" s="33"/>
      <c r="D206" s="43" t="str">
        <f>IFERROR(IF(C206="","",VLOOKUP(C206,全社員台帳!$B$13:$Z$62,2,FALSE())),"")</f>
        <v/>
      </c>
      <c r="E206" s="39"/>
      <c r="F206" s="36"/>
      <c r="G206" s="37"/>
      <c r="H206" s="37"/>
      <c r="I206" s="39"/>
      <c r="J206" s="39"/>
    </row>
    <row r="207" spans="2:10" ht="21.75" customHeight="1">
      <c r="B207" s="42">
        <v>200</v>
      </c>
      <c r="C207" s="33"/>
      <c r="D207" s="43" t="str">
        <f>IFERROR(IF(C207="","",VLOOKUP(C207,全社員台帳!$B$13:$Z$62,2,FALSE())),"")</f>
        <v/>
      </c>
      <c r="E207" s="39"/>
      <c r="F207" s="36"/>
      <c r="G207" s="37"/>
      <c r="H207" s="37"/>
      <c r="I207" s="39"/>
      <c r="J207" s="39"/>
    </row>
    <row r="209" spans="2:10">
      <c r="B209" s="52" t="s">
        <v>152</v>
      </c>
      <c r="C209" s="52"/>
      <c r="D209" s="52"/>
      <c r="E209" s="52"/>
      <c r="F209" s="52"/>
      <c r="G209" s="52"/>
      <c r="H209" s="52"/>
      <c r="I209" s="52"/>
      <c r="J209" s="52"/>
    </row>
  </sheetData>
  <mergeCells count="3">
    <mergeCell ref="B2:F2"/>
    <mergeCell ref="B5:J5"/>
    <mergeCell ref="B209:J209"/>
  </mergeCells>
  <phoneticPr fontId="35"/>
  <conditionalFormatting sqref="H8:H207">
    <cfRule type="expression" dxfId="15" priority="2">
      <formula>AND(H8&lt;&gt;"",H8&lt;TODAY())</formula>
    </cfRule>
    <cfRule type="expression" dxfId="14" priority="3">
      <formula>AND(H8&lt;&gt;"",H8-TODAY()&lt;=90,H8-TODAY()&gt;=0)</formula>
    </cfRule>
  </conditionalFormatting>
  <dataValidations count="1">
    <dataValidation type="list" allowBlank="1" sqref="F8:F207" xr:uid="{00000000-0002-0000-0200-000000000000}">
      <formula1>"技能講習,特別教育,免許,国家資格,民間資格,その他"</formula1>
      <formula2>0</formula2>
    </dataValidation>
  </dataValidations>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159"/>
  <sheetViews>
    <sheetView showGridLines="0" zoomScaleNormal="100" workbookViewId="0">
      <pane xSplit="4" ySplit="7" topLeftCell="E8" activePane="bottomRight" state="frozen"/>
      <selection pane="topRight" activeCell="E1" sqref="E1"/>
      <selection pane="bottomLeft" activeCell="A8" sqref="A8"/>
      <selection pane="bottomRight"/>
    </sheetView>
  </sheetViews>
  <sheetFormatPr defaultColWidth="8.7109375" defaultRowHeight="15"/>
  <cols>
    <col min="1" max="1" width="2" customWidth="1"/>
    <col min="2" max="2" width="5" customWidth="1"/>
    <col min="3" max="3" width="12" customWidth="1"/>
    <col min="4" max="4" width="16" customWidth="1"/>
    <col min="5" max="5" width="12" customWidth="1"/>
    <col min="6" max="8" width="14" customWidth="1"/>
    <col min="9" max="9" width="12" customWidth="1"/>
    <col min="10" max="10" width="22" customWidth="1"/>
    <col min="11" max="11" width="14" customWidth="1"/>
    <col min="12" max="12" width="16" customWidth="1"/>
    <col min="13" max="13" width="4" customWidth="1"/>
  </cols>
  <sheetData>
    <row r="2" spans="2:12" ht="31.5" customHeight="1">
      <c r="B2" s="14" t="s">
        <v>10</v>
      </c>
      <c r="C2" s="14"/>
      <c r="D2" s="14"/>
      <c r="E2" s="14"/>
      <c r="F2" s="14"/>
      <c r="L2" s="22" t="s">
        <v>107</v>
      </c>
    </row>
    <row r="3" spans="2:12" ht="3.75" customHeight="1">
      <c r="B3" s="16"/>
      <c r="C3" s="16"/>
      <c r="D3" s="16"/>
      <c r="E3" s="16"/>
      <c r="F3" s="16"/>
      <c r="G3" s="16"/>
      <c r="H3" s="16"/>
      <c r="I3" s="16"/>
      <c r="J3" s="16"/>
      <c r="K3" s="16"/>
      <c r="L3" s="16"/>
    </row>
    <row r="4" spans="2:12" ht="6" customHeight="1"/>
    <row r="5" spans="2:12" ht="21.75" customHeight="1">
      <c r="B5" s="1" t="s">
        <v>160</v>
      </c>
      <c r="C5" s="1"/>
      <c r="D5" s="1"/>
      <c r="E5" s="1"/>
      <c r="F5" s="1"/>
      <c r="G5" s="1"/>
      <c r="H5" s="1"/>
      <c r="I5" s="1"/>
      <c r="J5" s="1"/>
      <c r="K5" s="1"/>
      <c r="L5" s="1"/>
    </row>
    <row r="6" spans="2:12" ht="7.5" customHeight="1"/>
    <row r="7" spans="2:12" ht="36" customHeight="1">
      <c r="B7" s="32" t="s">
        <v>154</v>
      </c>
      <c r="C7" s="31" t="s">
        <v>127</v>
      </c>
      <c r="D7" s="31" t="s">
        <v>128</v>
      </c>
      <c r="E7" s="31" t="s">
        <v>161</v>
      </c>
      <c r="F7" s="31" t="s">
        <v>162</v>
      </c>
      <c r="G7" s="31" t="s">
        <v>163</v>
      </c>
      <c r="H7" s="31" t="s">
        <v>164</v>
      </c>
      <c r="I7" s="31" t="s">
        <v>165</v>
      </c>
      <c r="J7" s="31" t="s">
        <v>166</v>
      </c>
      <c r="K7" s="31" t="s">
        <v>167</v>
      </c>
      <c r="L7" s="31" t="s">
        <v>151</v>
      </c>
    </row>
    <row r="8" spans="2:12" ht="21.75" customHeight="1">
      <c r="B8" s="42">
        <v>1</v>
      </c>
      <c r="C8" s="33"/>
      <c r="D8" s="43" t="str">
        <f>IFERROR(IF(C8="","",VLOOKUP(C8,全社員台帳!$B$13:$Z$62,2,FALSE())),"")</f>
        <v/>
      </c>
      <c r="E8" s="37"/>
      <c r="F8" s="36"/>
      <c r="G8" s="41"/>
      <c r="H8" s="44"/>
      <c r="I8" s="45" t="str">
        <f t="shared" ref="I8:I39" si="0">IF(OR(G8="",H8=""),"",H8-G8)</f>
        <v/>
      </c>
      <c r="J8" s="39"/>
      <c r="K8" s="36"/>
      <c r="L8" s="39"/>
    </row>
    <row r="9" spans="2:12" ht="21.75" customHeight="1">
      <c r="B9" s="42">
        <v>2</v>
      </c>
      <c r="C9" s="33"/>
      <c r="D9" s="43" t="str">
        <f>IFERROR(IF(C9="","",VLOOKUP(C9,全社員台帳!$B$13:$Z$62,2,FALSE())),"")</f>
        <v/>
      </c>
      <c r="E9" s="37"/>
      <c r="F9" s="36"/>
      <c r="G9" s="41"/>
      <c r="H9" s="44"/>
      <c r="I9" s="45" t="str">
        <f t="shared" si="0"/>
        <v/>
      </c>
      <c r="J9" s="39"/>
      <c r="K9" s="36"/>
      <c r="L9" s="39"/>
    </row>
    <row r="10" spans="2:12" ht="21.75" customHeight="1">
      <c r="B10" s="42">
        <v>3</v>
      </c>
      <c r="C10" s="33"/>
      <c r="D10" s="43" t="str">
        <f>IFERROR(IF(C10="","",VLOOKUP(C10,全社員台帳!$B$13:$Z$62,2,FALSE())),"")</f>
        <v/>
      </c>
      <c r="E10" s="37"/>
      <c r="F10" s="36"/>
      <c r="G10" s="41"/>
      <c r="H10" s="44"/>
      <c r="I10" s="45" t="str">
        <f t="shared" si="0"/>
        <v/>
      </c>
      <c r="J10" s="39"/>
      <c r="K10" s="36"/>
      <c r="L10" s="39"/>
    </row>
    <row r="11" spans="2:12" ht="21.75" customHeight="1">
      <c r="B11" s="42">
        <v>4</v>
      </c>
      <c r="C11" s="33"/>
      <c r="D11" s="43" t="str">
        <f>IFERROR(IF(C11="","",VLOOKUP(C11,全社員台帳!$B$13:$Z$62,2,FALSE())),"")</f>
        <v/>
      </c>
      <c r="E11" s="37"/>
      <c r="F11" s="36"/>
      <c r="G11" s="41"/>
      <c r="H11" s="44"/>
      <c r="I11" s="45" t="str">
        <f t="shared" si="0"/>
        <v/>
      </c>
      <c r="J11" s="39"/>
      <c r="K11" s="36"/>
      <c r="L11" s="39"/>
    </row>
    <row r="12" spans="2:12" ht="21.75" customHeight="1">
      <c r="B12" s="42">
        <v>5</v>
      </c>
      <c r="C12" s="33"/>
      <c r="D12" s="43" t="str">
        <f>IFERROR(IF(C12="","",VLOOKUP(C12,全社員台帳!$B$13:$Z$62,2,FALSE())),"")</f>
        <v/>
      </c>
      <c r="E12" s="37"/>
      <c r="F12" s="36"/>
      <c r="G12" s="41"/>
      <c r="H12" s="44"/>
      <c r="I12" s="45" t="str">
        <f t="shared" si="0"/>
        <v/>
      </c>
      <c r="J12" s="39"/>
      <c r="K12" s="36"/>
      <c r="L12" s="39"/>
    </row>
    <row r="13" spans="2:12" ht="21.75" customHeight="1">
      <c r="B13" s="42">
        <v>6</v>
      </c>
      <c r="C13" s="33"/>
      <c r="D13" s="43" t="str">
        <f>IFERROR(IF(C13="","",VLOOKUP(C13,全社員台帳!$B$13:$Z$62,2,FALSE())),"")</f>
        <v/>
      </c>
      <c r="E13" s="37"/>
      <c r="F13" s="36"/>
      <c r="G13" s="41"/>
      <c r="H13" s="44"/>
      <c r="I13" s="45" t="str">
        <f t="shared" si="0"/>
        <v/>
      </c>
      <c r="J13" s="39"/>
      <c r="K13" s="36"/>
      <c r="L13" s="39"/>
    </row>
    <row r="14" spans="2:12" ht="21.75" customHeight="1">
      <c r="B14" s="42">
        <v>7</v>
      </c>
      <c r="C14" s="33"/>
      <c r="D14" s="43" t="str">
        <f>IFERROR(IF(C14="","",VLOOKUP(C14,全社員台帳!$B$13:$Z$62,2,FALSE())),"")</f>
        <v/>
      </c>
      <c r="E14" s="37"/>
      <c r="F14" s="36"/>
      <c r="G14" s="41"/>
      <c r="H14" s="44"/>
      <c r="I14" s="45" t="str">
        <f t="shared" si="0"/>
        <v/>
      </c>
      <c r="J14" s="39"/>
      <c r="K14" s="36"/>
      <c r="L14" s="39"/>
    </row>
    <row r="15" spans="2:12" ht="21.75" customHeight="1">
      <c r="B15" s="42">
        <v>8</v>
      </c>
      <c r="C15" s="33"/>
      <c r="D15" s="43" t="str">
        <f>IFERROR(IF(C15="","",VLOOKUP(C15,全社員台帳!$B$13:$Z$62,2,FALSE())),"")</f>
        <v/>
      </c>
      <c r="E15" s="37"/>
      <c r="F15" s="36"/>
      <c r="G15" s="41"/>
      <c r="H15" s="44"/>
      <c r="I15" s="45" t="str">
        <f t="shared" si="0"/>
        <v/>
      </c>
      <c r="J15" s="39"/>
      <c r="K15" s="36"/>
      <c r="L15" s="39"/>
    </row>
    <row r="16" spans="2:12" ht="21.75" customHeight="1">
      <c r="B16" s="42">
        <v>9</v>
      </c>
      <c r="C16" s="33"/>
      <c r="D16" s="43" t="str">
        <f>IFERROR(IF(C16="","",VLOOKUP(C16,全社員台帳!$B$13:$Z$62,2,FALSE())),"")</f>
        <v/>
      </c>
      <c r="E16" s="37"/>
      <c r="F16" s="36"/>
      <c r="G16" s="41"/>
      <c r="H16" s="44"/>
      <c r="I16" s="45" t="str">
        <f t="shared" si="0"/>
        <v/>
      </c>
      <c r="J16" s="39"/>
      <c r="K16" s="36"/>
      <c r="L16" s="39"/>
    </row>
    <row r="17" spans="2:12" ht="21.75" customHeight="1">
      <c r="B17" s="42">
        <v>10</v>
      </c>
      <c r="C17" s="33"/>
      <c r="D17" s="43" t="str">
        <f>IFERROR(IF(C17="","",VLOOKUP(C17,全社員台帳!$B$13:$Z$62,2,FALSE())),"")</f>
        <v/>
      </c>
      <c r="E17" s="37"/>
      <c r="F17" s="36"/>
      <c r="G17" s="41"/>
      <c r="H17" s="44"/>
      <c r="I17" s="45" t="str">
        <f t="shared" si="0"/>
        <v/>
      </c>
      <c r="J17" s="39"/>
      <c r="K17" s="36"/>
      <c r="L17" s="39"/>
    </row>
    <row r="18" spans="2:12" ht="21.75" customHeight="1">
      <c r="B18" s="42">
        <v>11</v>
      </c>
      <c r="C18" s="33"/>
      <c r="D18" s="43" t="str">
        <f>IFERROR(IF(C18="","",VLOOKUP(C18,全社員台帳!$B$13:$Z$62,2,FALSE())),"")</f>
        <v/>
      </c>
      <c r="E18" s="37"/>
      <c r="F18" s="36"/>
      <c r="G18" s="41"/>
      <c r="H18" s="44"/>
      <c r="I18" s="45" t="str">
        <f t="shared" si="0"/>
        <v/>
      </c>
      <c r="J18" s="39"/>
      <c r="K18" s="36"/>
      <c r="L18" s="39"/>
    </row>
    <row r="19" spans="2:12" ht="21.75" customHeight="1">
      <c r="B19" s="42">
        <v>12</v>
      </c>
      <c r="C19" s="33"/>
      <c r="D19" s="43" t="str">
        <f>IFERROR(IF(C19="","",VLOOKUP(C19,全社員台帳!$B$13:$Z$62,2,FALSE())),"")</f>
        <v/>
      </c>
      <c r="E19" s="37"/>
      <c r="F19" s="36"/>
      <c r="G19" s="41"/>
      <c r="H19" s="44"/>
      <c r="I19" s="45" t="str">
        <f t="shared" si="0"/>
        <v/>
      </c>
      <c r="J19" s="39"/>
      <c r="K19" s="36"/>
      <c r="L19" s="39"/>
    </row>
    <row r="20" spans="2:12" ht="21.75" customHeight="1">
      <c r="B20" s="42">
        <v>13</v>
      </c>
      <c r="C20" s="33"/>
      <c r="D20" s="43" t="str">
        <f>IFERROR(IF(C20="","",VLOOKUP(C20,全社員台帳!$B$13:$Z$62,2,FALSE())),"")</f>
        <v/>
      </c>
      <c r="E20" s="37"/>
      <c r="F20" s="36"/>
      <c r="G20" s="41"/>
      <c r="H20" s="44"/>
      <c r="I20" s="45" t="str">
        <f t="shared" si="0"/>
        <v/>
      </c>
      <c r="J20" s="39"/>
      <c r="K20" s="36"/>
      <c r="L20" s="39"/>
    </row>
    <row r="21" spans="2:12" ht="21.75" customHeight="1">
      <c r="B21" s="42">
        <v>14</v>
      </c>
      <c r="C21" s="33"/>
      <c r="D21" s="43" t="str">
        <f>IFERROR(IF(C21="","",VLOOKUP(C21,全社員台帳!$B$13:$Z$62,2,FALSE())),"")</f>
        <v/>
      </c>
      <c r="E21" s="37"/>
      <c r="F21" s="36"/>
      <c r="G21" s="41"/>
      <c r="H21" s="44"/>
      <c r="I21" s="45" t="str">
        <f t="shared" si="0"/>
        <v/>
      </c>
      <c r="J21" s="39"/>
      <c r="K21" s="36"/>
      <c r="L21" s="39"/>
    </row>
    <row r="22" spans="2:12" ht="21.75" customHeight="1">
      <c r="B22" s="42">
        <v>15</v>
      </c>
      <c r="C22" s="33"/>
      <c r="D22" s="43" t="str">
        <f>IFERROR(IF(C22="","",VLOOKUP(C22,全社員台帳!$B$13:$Z$62,2,FALSE())),"")</f>
        <v/>
      </c>
      <c r="E22" s="37"/>
      <c r="F22" s="36"/>
      <c r="G22" s="41"/>
      <c r="H22" s="44"/>
      <c r="I22" s="45" t="str">
        <f t="shared" si="0"/>
        <v/>
      </c>
      <c r="J22" s="39"/>
      <c r="K22" s="36"/>
      <c r="L22" s="39"/>
    </row>
    <row r="23" spans="2:12" ht="21.75" customHeight="1">
      <c r="B23" s="42">
        <v>16</v>
      </c>
      <c r="C23" s="33"/>
      <c r="D23" s="43" t="str">
        <f>IFERROR(IF(C23="","",VLOOKUP(C23,全社員台帳!$B$13:$Z$62,2,FALSE())),"")</f>
        <v/>
      </c>
      <c r="E23" s="37"/>
      <c r="F23" s="36"/>
      <c r="G23" s="41"/>
      <c r="H23" s="44"/>
      <c r="I23" s="45" t="str">
        <f t="shared" si="0"/>
        <v/>
      </c>
      <c r="J23" s="39"/>
      <c r="K23" s="36"/>
      <c r="L23" s="39"/>
    </row>
    <row r="24" spans="2:12" ht="21.75" customHeight="1">
      <c r="B24" s="42">
        <v>17</v>
      </c>
      <c r="C24" s="33"/>
      <c r="D24" s="43" t="str">
        <f>IFERROR(IF(C24="","",VLOOKUP(C24,全社員台帳!$B$13:$Z$62,2,FALSE())),"")</f>
        <v/>
      </c>
      <c r="E24" s="37"/>
      <c r="F24" s="36"/>
      <c r="G24" s="41"/>
      <c r="H24" s="44"/>
      <c r="I24" s="45" t="str">
        <f t="shared" si="0"/>
        <v/>
      </c>
      <c r="J24" s="39"/>
      <c r="K24" s="36"/>
      <c r="L24" s="39"/>
    </row>
    <row r="25" spans="2:12" ht="21.75" customHeight="1">
      <c r="B25" s="42">
        <v>18</v>
      </c>
      <c r="C25" s="33"/>
      <c r="D25" s="43" t="str">
        <f>IFERROR(IF(C25="","",VLOOKUP(C25,全社員台帳!$B$13:$Z$62,2,FALSE())),"")</f>
        <v/>
      </c>
      <c r="E25" s="37"/>
      <c r="F25" s="36"/>
      <c r="G25" s="41"/>
      <c r="H25" s="44"/>
      <c r="I25" s="45" t="str">
        <f t="shared" si="0"/>
        <v/>
      </c>
      <c r="J25" s="39"/>
      <c r="K25" s="36"/>
      <c r="L25" s="39"/>
    </row>
    <row r="26" spans="2:12" ht="21.75" customHeight="1">
      <c r="B26" s="42">
        <v>19</v>
      </c>
      <c r="C26" s="33"/>
      <c r="D26" s="43" t="str">
        <f>IFERROR(IF(C26="","",VLOOKUP(C26,全社員台帳!$B$13:$Z$62,2,FALSE())),"")</f>
        <v/>
      </c>
      <c r="E26" s="37"/>
      <c r="F26" s="36"/>
      <c r="G26" s="41"/>
      <c r="H26" s="44"/>
      <c r="I26" s="45" t="str">
        <f t="shared" si="0"/>
        <v/>
      </c>
      <c r="J26" s="39"/>
      <c r="K26" s="36"/>
      <c r="L26" s="39"/>
    </row>
    <row r="27" spans="2:12" ht="21.75" customHeight="1">
      <c r="B27" s="42">
        <v>20</v>
      </c>
      <c r="C27" s="33"/>
      <c r="D27" s="43" t="str">
        <f>IFERROR(IF(C27="","",VLOOKUP(C27,全社員台帳!$B$13:$Z$62,2,FALSE())),"")</f>
        <v/>
      </c>
      <c r="E27" s="37"/>
      <c r="F27" s="36"/>
      <c r="G27" s="41"/>
      <c r="H27" s="44"/>
      <c r="I27" s="45" t="str">
        <f t="shared" si="0"/>
        <v/>
      </c>
      <c r="J27" s="39"/>
      <c r="K27" s="36"/>
      <c r="L27" s="39"/>
    </row>
    <row r="28" spans="2:12" ht="21.75" customHeight="1">
      <c r="B28" s="42">
        <v>21</v>
      </c>
      <c r="C28" s="33"/>
      <c r="D28" s="43" t="str">
        <f>IFERROR(IF(C28="","",VLOOKUP(C28,全社員台帳!$B$13:$Z$62,2,FALSE())),"")</f>
        <v/>
      </c>
      <c r="E28" s="37"/>
      <c r="F28" s="36"/>
      <c r="G28" s="41"/>
      <c r="H28" s="44"/>
      <c r="I28" s="45" t="str">
        <f t="shared" si="0"/>
        <v/>
      </c>
      <c r="J28" s="39"/>
      <c r="K28" s="36"/>
      <c r="L28" s="39"/>
    </row>
    <row r="29" spans="2:12" ht="21.75" customHeight="1">
      <c r="B29" s="42">
        <v>22</v>
      </c>
      <c r="C29" s="33"/>
      <c r="D29" s="43" t="str">
        <f>IFERROR(IF(C29="","",VLOOKUP(C29,全社員台帳!$B$13:$Z$62,2,FALSE())),"")</f>
        <v/>
      </c>
      <c r="E29" s="37"/>
      <c r="F29" s="36"/>
      <c r="G29" s="41"/>
      <c r="H29" s="44"/>
      <c r="I29" s="45" t="str">
        <f t="shared" si="0"/>
        <v/>
      </c>
      <c r="J29" s="39"/>
      <c r="K29" s="36"/>
      <c r="L29" s="39"/>
    </row>
    <row r="30" spans="2:12" ht="21.75" customHeight="1">
      <c r="B30" s="42">
        <v>23</v>
      </c>
      <c r="C30" s="33"/>
      <c r="D30" s="43" t="str">
        <f>IFERROR(IF(C30="","",VLOOKUP(C30,全社員台帳!$B$13:$Z$62,2,FALSE())),"")</f>
        <v/>
      </c>
      <c r="E30" s="37"/>
      <c r="F30" s="36"/>
      <c r="G30" s="41"/>
      <c r="H30" s="44"/>
      <c r="I30" s="45" t="str">
        <f t="shared" si="0"/>
        <v/>
      </c>
      <c r="J30" s="39"/>
      <c r="K30" s="36"/>
      <c r="L30" s="39"/>
    </row>
    <row r="31" spans="2:12" ht="21.75" customHeight="1">
      <c r="B31" s="42">
        <v>24</v>
      </c>
      <c r="C31" s="33"/>
      <c r="D31" s="43" t="str">
        <f>IFERROR(IF(C31="","",VLOOKUP(C31,全社員台帳!$B$13:$Z$62,2,FALSE())),"")</f>
        <v/>
      </c>
      <c r="E31" s="37"/>
      <c r="F31" s="36"/>
      <c r="G31" s="41"/>
      <c r="H31" s="44"/>
      <c r="I31" s="45" t="str">
        <f t="shared" si="0"/>
        <v/>
      </c>
      <c r="J31" s="39"/>
      <c r="K31" s="36"/>
      <c r="L31" s="39"/>
    </row>
    <row r="32" spans="2:12" ht="21.75" customHeight="1">
      <c r="B32" s="42">
        <v>25</v>
      </c>
      <c r="C32" s="33"/>
      <c r="D32" s="43" t="str">
        <f>IFERROR(IF(C32="","",VLOOKUP(C32,全社員台帳!$B$13:$Z$62,2,FALSE())),"")</f>
        <v/>
      </c>
      <c r="E32" s="37"/>
      <c r="F32" s="36"/>
      <c r="G32" s="41"/>
      <c r="H32" s="44"/>
      <c r="I32" s="45" t="str">
        <f t="shared" si="0"/>
        <v/>
      </c>
      <c r="J32" s="39"/>
      <c r="K32" s="36"/>
      <c r="L32" s="39"/>
    </row>
    <row r="33" spans="2:12" ht="21.75" customHeight="1">
      <c r="B33" s="42">
        <v>26</v>
      </c>
      <c r="C33" s="33"/>
      <c r="D33" s="43" t="str">
        <f>IFERROR(IF(C33="","",VLOOKUP(C33,全社員台帳!$B$13:$Z$62,2,FALSE())),"")</f>
        <v/>
      </c>
      <c r="E33" s="37"/>
      <c r="F33" s="36"/>
      <c r="G33" s="41"/>
      <c r="H33" s="44"/>
      <c r="I33" s="45" t="str">
        <f t="shared" si="0"/>
        <v/>
      </c>
      <c r="J33" s="39"/>
      <c r="K33" s="36"/>
      <c r="L33" s="39"/>
    </row>
    <row r="34" spans="2:12" ht="21.75" customHeight="1">
      <c r="B34" s="42">
        <v>27</v>
      </c>
      <c r="C34" s="33"/>
      <c r="D34" s="43" t="str">
        <f>IFERROR(IF(C34="","",VLOOKUP(C34,全社員台帳!$B$13:$Z$62,2,FALSE())),"")</f>
        <v/>
      </c>
      <c r="E34" s="37"/>
      <c r="F34" s="36"/>
      <c r="G34" s="41"/>
      <c r="H34" s="44"/>
      <c r="I34" s="45" t="str">
        <f t="shared" si="0"/>
        <v/>
      </c>
      <c r="J34" s="39"/>
      <c r="K34" s="36"/>
      <c r="L34" s="39"/>
    </row>
    <row r="35" spans="2:12" ht="21.75" customHeight="1">
      <c r="B35" s="42">
        <v>28</v>
      </c>
      <c r="C35" s="33"/>
      <c r="D35" s="43" t="str">
        <f>IFERROR(IF(C35="","",VLOOKUP(C35,全社員台帳!$B$13:$Z$62,2,FALSE())),"")</f>
        <v/>
      </c>
      <c r="E35" s="37"/>
      <c r="F35" s="36"/>
      <c r="G35" s="41"/>
      <c r="H35" s="44"/>
      <c r="I35" s="45" t="str">
        <f t="shared" si="0"/>
        <v/>
      </c>
      <c r="J35" s="39"/>
      <c r="K35" s="36"/>
      <c r="L35" s="39"/>
    </row>
    <row r="36" spans="2:12" ht="21.75" customHeight="1">
      <c r="B36" s="42">
        <v>29</v>
      </c>
      <c r="C36" s="33"/>
      <c r="D36" s="43" t="str">
        <f>IFERROR(IF(C36="","",VLOOKUP(C36,全社員台帳!$B$13:$Z$62,2,FALSE())),"")</f>
        <v/>
      </c>
      <c r="E36" s="37"/>
      <c r="F36" s="36"/>
      <c r="G36" s="41"/>
      <c r="H36" s="44"/>
      <c r="I36" s="45" t="str">
        <f t="shared" si="0"/>
        <v/>
      </c>
      <c r="J36" s="39"/>
      <c r="K36" s="36"/>
      <c r="L36" s="39"/>
    </row>
    <row r="37" spans="2:12" ht="21.75" customHeight="1">
      <c r="B37" s="42">
        <v>30</v>
      </c>
      <c r="C37" s="33"/>
      <c r="D37" s="43" t="str">
        <f>IFERROR(IF(C37="","",VLOOKUP(C37,全社員台帳!$B$13:$Z$62,2,FALSE())),"")</f>
        <v/>
      </c>
      <c r="E37" s="37"/>
      <c r="F37" s="36"/>
      <c r="G37" s="41"/>
      <c r="H37" s="44"/>
      <c r="I37" s="45" t="str">
        <f t="shared" si="0"/>
        <v/>
      </c>
      <c r="J37" s="39"/>
      <c r="K37" s="36"/>
      <c r="L37" s="39"/>
    </row>
    <row r="38" spans="2:12" ht="21.75" customHeight="1">
      <c r="B38" s="42">
        <v>31</v>
      </c>
      <c r="C38" s="33"/>
      <c r="D38" s="43" t="str">
        <f>IFERROR(IF(C38="","",VLOOKUP(C38,全社員台帳!$B$13:$Z$62,2,FALSE())),"")</f>
        <v/>
      </c>
      <c r="E38" s="37"/>
      <c r="F38" s="36"/>
      <c r="G38" s="41"/>
      <c r="H38" s="44"/>
      <c r="I38" s="45" t="str">
        <f t="shared" si="0"/>
        <v/>
      </c>
      <c r="J38" s="39"/>
      <c r="K38" s="36"/>
      <c r="L38" s="39"/>
    </row>
    <row r="39" spans="2:12" ht="21.75" customHeight="1">
      <c r="B39" s="42">
        <v>32</v>
      </c>
      <c r="C39" s="33"/>
      <c r="D39" s="43" t="str">
        <f>IFERROR(IF(C39="","",VLOOKUP(C39,全社員台帳!$B$13:$Z$62,2,FALSE())),"")</f>
        <v/>
      </c>
      <c r="E39" s="37"/>
      <c r="F39" s="36"/>
      <c r="G39" s="41"/>
      <c r="H39" s="44"/>
      <c r="I39" s="45" t="str">
        <f t="shared" si="0"/>
        <v/>
      </c>
      <c r="J39" s="39"/>
      <c r="K39" s="36"/>
      <c r="L39" s="39"/>
    </row>
    <row r="40" spans="2:12" ht="21.75" customHeight="1">
      <c r="B40" s="42">
        <v>33</v>
      </c>
      <c r="C40" s="33"/>
      <c r="D40" s="43" t="str">
        <f>IFERROR(IF(C40="","",VLOOKUP(C40,全社員台帳!$B$13:$Z$62,2,FALSE())),"")</f>
        <v/>
      </c>
      <c r="E40" s="37"/>
      <c r="F40" s="36"/>
      <c r="G40" s="41"/>
      <c r="H40" s="44"/>
      <c r="I40" s="45" t="str">
        <f t="shared" ref="I40:I71" si="1">IF(OR(G40="",H40=""),"",H40-G40)</f>
        <v/>
      </c>
      <c r="J40" s="39"/>
      <c r="K40" s="36"/>
      <c r="L40" s="39"/>
    </row>
    <row r="41" spans="2:12" ht="21.75" customHeight="1">
      <c r="B41" s="42">
        <v>34</v>
      </c>
      <c r="C41" s="33"/>
      <c r="D41" s="43" t="str">
        <f>IFERROR(IF(C41="","",VLOOKUP(C41,全社員台帳!$B$13:$Z$62,2,FALSE())),"")</f>
        <v/>
      </c>
      <c r="E41" s="37"/>
      <c r="F41" s="36"/>
      <c r="G41" s="41"/>
      <c r="H41" s="44"/>
      <c r="I41" s="45" t="str">
        <f t="shared" si="1"/>
        <v/>
      </c>
      <c r="J41" s="39"/>
      <c r="K41" s="36"/>
      <c r="L41" s="39"/>
    </row>
    <row r="42" spans="2:12" ht="21.75" customHeight="1">
      <c r="B42" s="42">
        <v>35</v>
      </c>
      <c r="C42" s="33"/>
      <c r="D42" s="43" t="str">
        <f>IFERROR(IF(C42="","",VLOOKUP(C42,全社員台帳!$B$13:$Z$62,2,FALSE())),"")</f>
        <v/>
      </c>
      <c r="E42" s="37"/>
      <c r="F42" s="36"/>
      <c r="G42" s="41"/>
      <c r="H42" s="44"/>
      <c r="I42" s="45" t="str">
        <f t="shared" si="1"/>
        <v/>
      </c>
      <c r="J42" s="39"/>
      <c r="K42" s="36"/>
      <c r="L42" s="39"/>
    </row>
    <row r="43" spans="2:12" ht="21.75" customHeight="1">
      <c r="B43" s="42">
        <v>36</v>
      </c>
      <c r="C43" s="33"/>
      <c r="D43" s="43" t="str">
        <f>IFERROR(IF(C43="","",VLOOKUP(C43,全社員台帳!$B$13:$Z$62,2,FALSE())),"")</f>
        <v/>
      </c>
      <c r="E43" s="37"/>
      <c r="F43" s="36"/>
      <c r="G43" s="41"/>
      <c r="H43" s="44"/>
      <c r="I43" s="45" t="str">
        <f t="shared" si="1"/>
        <v/>
      </c>
      <c r="J43" s="39"/>
      <c r="K43" s="36"/>
      <c r="L43" s="39"/>
    </row>
    <row r="44" spans="2:12" ht="21.75" customHeight="1">
      <c r="B44" s="42">
        <v>37</v>
      </c>
      <c r="C44" s="33"/>
      <c r="D44" s="43" t="str">
        <f>IFERROR(IF(C44="","",VLOOKUP(C44,全社員台帳!$B$13:$Z$62,2,FALSE())),"")</f>
        <v/>
      </c>
      <c r="E44" s="37"/>
      <c r="F44" s="36"/>
      <c r="G44" s="41"/>
      <c r="H44" s="44"/>
      <c r="I44" s="45" t="str">
        <f t="shared" si="1"/>
        <v/>
      </c>
      <c r="J44" s="39"/>
      <c r="K44" s="36"/>
      <c r="L44" s="39"/>
    </row>
    <row r="45" spans="2:12" ht="21.75" customHeight="1">
      <c r="B45" s="42">
        <v>38</v>
      </c>
      <c r="C45" s="33"/>
      <c r="D45" s="43" t="str">
        <f>IFERROR(IF(C45="","",VLOOKUP(C45,全社員台帳!$B$13:$Z$62,2,FALSE())),"")</f>
        <v/>
      </c>
      <c r="E45" s="37"/>
      <c r="F45" s="36"/>
      <c r="G45" s="41"/>
      <c r="H45" s="44"/>
      <c r="I45" s="45" t="str">
        <f t="shared" si="1"/>
        <v/>
      </c>
      <c r="J45" s="39"/>
      <c r="K45" s="36"/>
      <c r="L45" s="39"/>
    </row>
    <row r="46" spans="2:12" ht="21.75" customHeight="1">
      <c r="B46" s="42">
        <v>39</v>
      </c>
      <c r="C46" s="33"/>
      <c r="D46" s="43" t="str">
        <f>IFERROR(IF(C46="","",VLOOKUP(C46,全社員台帳!$B$13:$Z$62,2,FALSE())),"")</f>
        <v/>
      </c>
      <c r="E46" s="37"/>
      <c r="F46" s="36"/>
      <c r="G46" s="41"/>
      <c r="H46" s="44"/>
      <c r="I46" s="45" t="str">
        <f t="shared" si="1"/>
        <v/>
      </c>
      <c r="J46" s="39"/>
      <c r="K46" s="36"/>
      <c r="L46" s="39"/>
    </row>
    <row r="47" spans="2:12" ht="21.75" customHeight="1">
      <c r="B47" s="42">
        <v>40</v>
      </c>
      <c r="C47" s="33"/>
      <c r="D47" s="43" t="str">
        <f>IFERROR(IF(C47="","",VLOOKUP(C47,全社員台帳!$B$13:$Z$62,2,FALSE())),"")</f>
        <v/>
      </c>
      <c r="E47" s="37"/>
      <c r="F47" s="36"/>
      <c r="G47" s="41"/>
      <c r="H47" s="44"/>
      <c r="I47" s="45" t="str">
        <f t="shared" si="1"/>
        <v/>
      </c>
      <c r="J47" s="39"/>
      <c r="K47" s="36"/>
      <c r="L47" s="39"/>
    </row>
    <row r="48" spans="2:12" ht="21.75" customHeight="1">
      <c r="B48" s="42">
        <v>41</v>
      </c>
      <c r="C48" s="33"/>
      <c r="D48" s="43" t="str">
        <f>IFERROR(IF(C48="","",VLOOKUP(C48,全社員台帳!$B$13:$Z$62,2,FALSE())),"")</f>
        <v/>
      </c>
      <c r="E48" s="37"/>
      <c r="F48" s="36"/>
      <c r="G48" s="41"/>
      <c r="H48" s="44"/>
      <c r="I48" s="45" t="str">
        <f t="shared" si="1"/>
        <v/>
      </c>
      <c r="J48" s="39"/>
      <c r="K48" s="36"/>
      <c r="L48" s="39"/>
    </row>
    <row r="49" spans="2:12" ht="21.75" customHeight="1">
      <c r="B49" s="42">
        <v>42</v>
      </c>
      <c r="C49" s="33"/>
      <c r="D49" s="43" t="str">
        <f>IFERROR(IF(C49="","",VLOOKUP(C49,全社員台帳!$B$13:$Z$62,2,FALSE())),"")</f>
        <v/>
      </c>
      <c r="E49" s="37"/>
      <c r="F49" s="36"/>
      <c r="G49" s="41"/>
      <c r="H49" s="44"/>
      <c r="I49" s="45" t="str">
        <f t="shared" si="1"/>
        <v/>
      </c>
      <c r="J49" s="39"/>
      <c r="K49" s="36"/>
      <c r="L49" s="39"/>
    </row>
    <row r="50" spans="2:12" ht="21.75" customHeight="1">
      <c r="B50" s="42">
        <v>43</v>
      </c>
      <c r="C50" s="33"/>
      <c r="D50" s="43" t="str">
        <f>IFERROR(IF(C50="","",VLOOKUP(C50,全社員台帳!$B$13:$Z$62,2,FALSE())),"")</f>
        <v/>
      </c>
      <c r="E50" s="37"/>
      <c r="F50" s="36"/>
      <c r="G50" s="41"/>
      <c r="H50" s="44"/>
      <c r="I50" s="45" t="str">
        <f t="shared" si="1"/>
        <v/>
      </c>
      <c r="J50" s="39"/>
      <c r="K50" s="36"/>
      <c r="L50" s="39"/>
    </row>
    <row r="51" spans="2:12" ht="21.75" customHeight="1">
      <c r="B51" s="42">
        <v>44</v>
      </c>
      <c r="C51" s="33"/>
      <c r="D51" s="43" t="str">
        <f>IFERROR(IF(C51="","",VLOOKUP(C51,全社員台帳!$B$13:$Z$62,2,FALSE())),"")</f>
        <v/>
      </c>
      <c r="E51" s="37"/>
      <c r="F51" s="36"/>
      <c r="G51" s="41"/>
      <c r="H51" s="44"/>
      <c r="I51" s="45" t="str">
        <f t="shared" si="1"/>
        <v/>
      </c>
      <c r="J51" s="39"/>
      <c r="K51" s="36"/>
      <c r="L51" s="39"/>
    </row>
    <row r="52" spans="2:12" ht="21.75" customHeight="1">
      <c r="B52" s="42">
        <v>45</v>
      </c>
      <c r="C52" s="33"/>
      <c r="D52" s="43" t="str">
        <f>IFERROR(IF(C52="","",VLOOKUP(C52,全社員台帳!$B$13:$Z$62,2,FALSE())),"")</f>
        <v/>
      </c>
      <c r="E52" s="37"/>
      <c r="F52" s="36"/>
      <c r="G52" s="41"/>
      <c r="H52" s="44"/>
      <c r="I52" s="45" t="str">
        <f t="shared" si="1"/>
        <v/>
      </c>
      <c r="J52" s="39"/>
      <c r="K52" s="36"/>
      <c r="L52" s="39"/>
    </row>
    <row r="53" spans="2:12" ht="21.75" customHeight="1">
      <c r="B53" s="42">
        <v>46</v>
      </c>
      <c r="C53" s="33"/>
      <c r="D53" s="43" t="str">
        <f>IFERROR(IF(C53="","",VLOOKUP(C53,全社員台帳!$B$13:$Z$62,2,FALSE())),"")</f>
        <v/>
      </c>
      <c r="E53" s="37"/>
      <c r="F53" s="36"/>
      <c r="G53" s="41"/>
      <c r="H53" s="44"/>
      <c r="I53" s="45" t="str">
        <f t="shared" si="1"/>
        <v/>
      </c>
      <c r="J53" s="39"/>
      <c r="K53" s="36"/>
      <c r="L53" s="39"/>
    </row>
    <row r="54" spans="2:12" ht="21.75" customHeight="1">
      <c r="B54" s="42">
        <v>47</v>
      </c>
      <c r="C54" s="33"/>
      <c r="D54" s="43" t="str">
        <f>IFERROR(IF(C54="","",VLOOKUP(C54,全社員台帳!$B$13:$Z$62,2,FALSE())),"")</f>
        <v/>
      </c>
      <c r="E54" s="37"/>
      <c r="F54" s="36"/>
      <c r="G54" s="41"/>
      <c r="H54" s="44"/>
      <c r="I54" s="45" t="str">
        <f t="shared" si="1"/>
        <v/>
      </c>
      <c r="J54" s="39"/>
      <c r="K54" s="36"/>
      <c r="L54" s="39"/>
    </row>
    <row r="55" spans="2:12" ht="21.75" customHeight="1">
      <c r="B55" s="42">
        <v>48</v>
      </c>
      <c r="C55" s="33"/>
      <c r="D55" s="43" t="str">
        <f>IFERROR(IF(C55="","",VLOOKUP(C55,全社員台帳!$B$13:$Z$62,2,FALSE())),"")</f>
        <v/>
      </c>
      <c r="E55" s="37"/>
      <c r="F55" s="36"/>
      <c r="G55" s="41"/>
      <c r="H55" s="44"/>
      <c r="I55" s="45" t="str">
        <f t="shared" si="1"/>
        <v/>
      </c>
      <c r="J55" s="39"/>
      <c r="K55" s="36"/>
      <c r="L55" s="39"/>
    </row>
    <row r="56" spans="2:12" ht="21.75" customHeight="1">
      <c r="B56" s="42">
        <v>49</v>
      </c>
      <c r="C56" s="33"/>
      <c r="D56" s="43" t="str">
        <f>IFERROR(IF(C56="","",VLOOKUP(C56,全社員台帳!$B$13:$Z$62,2,FALSE())),"")</f>
        <v/>
      </c>
      <c r="E56" s="37"/>
      <c r="F56" s="36"/>
      <c r="G56" s="41"/>
      <c r="H56" s="44"/>
      <c r="I56" s="45" t="str">
        <f t="shared" si="1"/>
        <v/>
      </c>
      <c r="J56" s="39"/>
      <c r="K56" s="36"/>
      <c r="L56" s="39"/>
    </row>
    <row r="57" spans="2:12" ht="21.75" customHeight="1">
      <c r="B57" s="42">
        <v>50</v>
      </c>
      <c r="C57" s="33"/>
      <c r="D57" s="43" t="str">
        <f>IFERROR(IF(C57="","",VLOOKUP(C57,全社員台帳!$B$13:$Z$62,2,FALSE())),"")</f>
        <v/>
      </c>
      <c r="E57" s="37"/>
      <c r="F57" s="36"/>
      <c r="G57" s="41"/>
      <c r="H57" s="44"/>
      <c r="I57" s="45" t="str">
        <f t="shared" si="1"/>
        <v/>
      </c>
      <c r="J57" s="39"/>
      <c r="K57" s="36"/>
      <c r="L57" s="39"/>
    </row>
    <row r="58" spans="2:12" ht="21.75" customHeight="1">
      <c r="B58" s="42">
        <v>51</v>
      </c>
      <c r="C58" s="33"/>
      <c r="D58" s="43" t="str">
        <f>IFERROR(IF(C58="","",VLOOKUP(C58,全社員台帳!$B$13:$Z$62,2,FALSE())),"")</f>
        <v/>
      </c>
      <c r="E58" s="37"/>
      <c r="F58" s="36"/>
      <c r="G58" s="41"/>
      <c r="H58" s="44"/>
      <c r="I58" s="45" t="str">
        <f t="shared" si="1"/>
        <v/>
      </c>
      <c r="J58" s="39"/>
      <c r="K58" s="36"/>
      <c r="L58" s="39"/>
    </row>
    <row r="59" spans="2:12" ht="21.75" customHeight="1">
      <c r="B59" s="42">
        <v>52</v>
      </c>
      <c r="C59" s="33"/>
      <c r="D59" s="43" t="str">
        <f>IFERROR(IF(C59="","",VLOOKUP(C59,全社員台帳!$B$13:$Z$62,2,FALSE())),"")</f>
        <v/>
      </c>
      <c r="E59" s="37"/>
      <c r="F59" s="36"/>
      <c r="G59" s="41"/>
      <c r="H59" s="44"/>
      <c r="I59" s="45" t="str">
        <f t="shared" si="1"/>
        <v/>
      </c>
      <c r="J59" s="39"/>
      <c r="K59" s="36"/>
      <c r="L59" s="39"/>
    </row>
    <row r="60" spans="2:12" ht="21.75" customHeight="1">
      <c r="B60" s="42">
        <v>53</v>
      </c>
      <c r="C60" s="33"/>
      <c r="D60" s="43" t="str">
        <f>IFERROR(IF(C60="","",VLOOKUP(C60,全社員台帳!$B$13:$Z$62,2,FALSE())),"")</f>
        <v/>
      </c>
      <c r="E60" s="37"/>
      <c r="F60" s="36"/>
      <c r="G60" s="41"/>
      <c r="H60" s="44"/>
      <c r="I60" s="45" t="str">
        <f t="shared" si="1"/>
        <v/>
      </c>
      <c r="J60" s="39"/>
      <c r="K60" s="36"/>
      <c r="L60" s="39"/>
    </row>
    <row r="61" spans="2:12" ht="21.75" customHeight="1">
      <c r="B61" s="42">
        <v>54</v>
      </c>
      <c r="C61" s="33"/>
      <c r="D61" s="43" t="str">
        <f>IFERROR(IF(C61="","",VLOOKUP(C61,全社員台帳!$B$13:$Z$62,2,FALSE())),"")</f>
        <v/>
      </c>
      <c r="E61" s="37"/>
      <c r="F61" s="36"/>
      <c r="G61" s="41"/>
      <c r="H61" s="44"/>
      <c r="I61" s="45" t="str">
        <f t="shared" si="1"/>
        <v/>
      </c>
      <c r="J61" s="39"/>
      <c r="K61" s="36"/>
      <c r="L61" s="39"/>
    </row>
    <row r="62" spans="2:12" ht="21.75" customHeight="1">
      <c r="B62" s="42">
        <v>55</v>
      </c>
      <c r="C62" s="33"/>
      <c r="D62" s="43" t="str">
        <f>IFERROR(IF(C62="","",VLOOKUP(C62,全社員台帳!$B$13:$Z$62,2,FALSE())),"")</f>
        <v/>
      </c>
      <c r="E62" s="37"/>
      <c r="F62" s="36"/>
      <c r="G62" s="41"/>
      <c r="H62" s="44"/>
      <c r="I62" s="45" t="str">
        <f t="shared" si="1"/>
        <v/>
      </c>
      <c r="J62" s="39"/>
      <c r="K62" s="36"/>
      <c r="L62" s="39"/>
    </row>
    <row r="63" spans="2:12" ht="21.75" customHeight="1">
      <c r="B63" s="42">
        <v>56</v>
      </c>
      <c r="C63" s="33"/>
      <c r="D63" s="43" t="str">
        <f>IFERROR(IF(C63="","",VLOOKUP(C63,全社員台帳!$B$13:$Z$62,2,FALSE())),"")</f>
        <v/>
      </c>
      <c r="E63" s="37"/>
      <c r="F63" s="36"/>
      <c r="G63" s="41"/>
      <c r="H63" s="44"/>
      <c r="I63" s="45" t="str">
        <f t="shared" si="1"/>
        <v/>
      </c>
      <c r="J63" s="39"/>
      <c r="K63" s="36"/>
      <c r="L63" s="39"/>
    </row>
    <row r="64" spans="2:12" ht="21.75" customHeight="1">
      <c r="B64" s="42">
        <v>57</v>
      </c>
      <c r="C64" s="33"/>
      <c r="D64" s="43" t="str">
        <f>IFERROR(IF(C64="","",VLOOKUP(C64,全社員台帳!$B$13:$Z$62,2,FALSE())),"")</f>
        <v/>
      </c>
      <c r="E64" s="37"/>
      <c r="F64" s="36"/>
      <c r="G64" s="41"/>
      <c r="H64" s="44"/>
      <c r="I64" s="45" t="str">
        <f t="shared" si="1"/>
        <v/>
      </c>
      <c r="J64" s="39"/>
      <c r="K64" s="36"/>
      <c r="L64" s="39"/>
    </row>
    <row r="65" spans="2:12" ht="21.75" customHeight="1">
      <c r="B65" s="42">
        <v>58</v>
      </c>
      <c r="C65" s="33"/>
      <c r="D65" s="43" t="str">
        <f>IFERROR(IF(C65="","",VLOOKUP(C65,全社員台帳!$B$13:$Z$62,2,FALSE())),"")</f>
        <v/>
      </c>
      <c r="E65" s="37"/>
      <c r="F65" s="36"/>
      <c r="G65" s="41"/>
      <c r="H65" s="44"/>
      <c r="I65" s="45" t="str">
        <f t="shared" si="1"/>
        <v/>
      </c>
      <c r="J65" s="39"/>
      <c r="K65" s="36"/>
      <c r="L65" s="39"/>
    </row>
    <row r="66" spans="2:12" ht="21.75" customHeight="1">
      <c r="B66" s="42">
        <v>59</v>
      </c>
      <c r="C66" s="33"/>
      <c r="D66" s="43" t="str">
        <f>IFERROR(IF(C66="","",VLOOKUP(C66,全社員台帳!$B$13:$Z$62,2,FALSE())),"")</f>
        <v/>
      </c>
      <c r="E66" s="37"/>
      <c r="F66" s="36"/>
      <c r="G66" s="41"/>
      <c r="H66" s="44"/>
      <c r="I66" s="45" t="str">
        <f t="shared" si="1"/>
        <v/>
      </c>
      <c r="J66" s="39"/>
      <c r="K66" s="36"/>
      <c r="L66" s="39"/>
    </row>
    <row r="67" spans="2:12" ht="21.75" customHeight="1">
      <c r="B67" s="42">
        <v>60</v>
      </c>
      <c r="C67" s="33"/>
      <c r="D67" s="43" t="str">
        <f>IFERROR(IF(C67="","",VLOOKUP(C67,全社員台帳!$B$13:$Z$62,2,FALSE())),"")</f>
        <v/>
      </c>
      <c r="E67" s="37"/>
      <c r="F67" s="36"/>
      <c r="G67" s="41"/>
      <c r="H67" s="44"/>
      <c r="I67" s="45" t="str">
        <f t="shared" si="1"/>
        <v/>
      </c>
      <c r="J67" s="39"/>
      <c r="K67" s="36"/>
      <c r="L67" s="39"/>
    </row>
    <row r="68" spans="2:12" ht="21.75" customHeight="1">
      <c r="B68" s="42">
        <v>61</v>
      </c>
      <c r="C68" s="33"/>
      <c r="D68" s="43" t="str">
        <f>IFERROR(IF(C68="","",VLOOKUP(C68,全社員台帳!$B$13:$Z$62,2,FALSE())),"")</f>
        <v/>
      </c>
      <c r="E68" s="37"/>
      <c r="F68" s="36"/>
      <c r="G68" s="41"/>
      <c r="H68" s="44"/>
      <c r="I68" s="45" t="str">
        <f t="shared" si="1"/>
        <v/>
      </c>
      <c r="J68" s="39"/>
      <c r="K68" s="36"/>
      <c r="L68" s="39"/>
    </row>
    <row r="69" spans="2:12" ht="21.75" customHeight="1">
      <c r="B69" s="42">
        <v>62</v>
      </c>
      <c r="C69" s="33"/>
      <c r="D69" s="43" t="str">
        <f>IFERROR(IF(C69="","",VLOOKUP(C69,全社員台帳!$B$13:$Z$62,2,FALSE())),"")</f>
        <v/>
      </c>
      <c r="E69" s="37"/>
      <c r="F69" s="36"/>
      <c r="G69" s="41"/>
      <c r="H69" s="44"/>
      <c r="I69" s="45" t="str">
        <f t="shared" si="1"/>
        <v/>
      </c>
      <c r="J69" s="39"/>
      <c r="K69" s="36"/>
      <c r="L69" s="39"/>
    </row>
    <row r="70" spans="2:12" ht="21.75" customHeight="1">
      <c r="B70" s="42">
        <v>63</v>
      </c>
      <c r="C70" s="33"/>
      <c r="D70" s="43" t="str">
        <f>IFERROR(IF(C70="","",VLOOKUP(C70,全社員台帳!$B$13:$Z$62,2,FALSE())),"")</f>
        <v/>
      </c>
      <c r="E70" s="37"/>
      <c r="F70" s="36"/>
      <c r="G70" s="41"/>
      <c r="H70" s="44"/>
      <c r="I70" s="45" t="str">
        <f t="shared" si="1"/>
        <v/>
      </c>
      <c r="J70" s="39"/>
      <c r="K70" s="36"/>
      <c r="L70" s="39"/>
    </row>
    <row r="71" spans="2:12" ht="21.75" customHeight="1">
      <c r="B71" s="42">
        <v>64</v>
      </c>
      <c r="C71" s="33"/>
      <c r="D71" s="43" t="str">
        <f>IFERROR(IF(C71="","",VLOOKUP(C71,全社員台帳!$B$13:$Z$62,2,FALSE())),"")</f>
        <v/>
      </c>
      <c r="E71" s="37"/>
      <c r="F71" s="36"/>
      <c r="G71" s="41"/>
      <c r="H71" s="44"/>
      <c r="I71" s="45" t="str">
        <f t="shared" si="1"/>
        <v/>
      </c>
      <c r="J71" s="39"/>
      <c r="K71" s="36"/>
      <c r="L71" s="39"/>
    </row>
    <row r="72" spans="2:12" ht="21.75" customHeight="1">
      <c r="B72" s="42">
        <v>65</v>
      </c>
      <c r="C72" s="33"/>
      <c r="D72" s="43" t="str">
        <f>IFERROR(IF(C72="","",VLOOKUP(C72,全社員台帳!$B$13:$Z$62,2,FALSE())),"")</f>
        <v/>
      </c>
      <c r="E72" s="37"/>
      <c r="F72" s="36"/>
      <c r="G72" s="41"/>
      <c r="H72" s="44"/>
      <c r="I72" s="45" t="str">
        <f t="shared" ref="I72:I103" si="2">IF(OR(G72="",H72=""),"",H72-G72)</f>
        <v/>
      </c>
      <c r="J72" s="39"/>
      <c r="K72" s="36"/>
      <c r="L72" s="39"/>
    </row>
    <row r="73" spans="2:12" ht="21.75" customHeight="1">
      <c r="B73" s="42">
        <v>66</v>
      </c>
      <c r="C73" s="33"/>
      <c r="D73" s="43" t="str">
        <f>IFERROR(IF(C73="","",VLOOKUP(C73,全社員台帳!$B$13:$Z$62,2,FALSE())),"")</f>
        <v/>
      </c>
      <c r="E73" s="37"/>
      <c r="F73" s="36"/>
      <c r="G73" s="41"/>
      <c r="H73" s="44"/>
      <c r="I73" s="45" t="str">
        <f t="shared" si="2"/>
        <v/>
      </c>
      <c r="J73" s="39"/>
      <c r="K73" s="36"/>
      <c r="L73" s="39"/>
    </row>
    <row r="74" spans="2:12" ht="21.75" customHeight="1">
      <c r="B74" s="42">
        <v>67</v>
      </c>
      <c r="C74" s="33"/>
      <c r="D74" s="43" t="str">
        <f>IFERROR(IF(C74="","",VLOOKUP(C74,全社員台帳!$B$13:$Z$62,2,FALSE())),"")</f>
        <v/>
      </c>
      <c r="E74" s="37"/>
      <c r="F74" s="36"/>
      <c r="G74" s="41"/>
      <c r="H74" s="44"/>
      <c r="I74" s="45" t="str">
        <f t="shared" si="2"/>
        <v/>
      </c>
      <c r="J74" s="39"/>
      <c r="K74" s="36"/>
      <c r="L74" s="39"/>
    </row>
    <row r="75" spans="2:12" ht="21.75" customHeight="1">
      <c r="B75" s="42">
        <v>68</v>
      </c>
      <c r="C75" s="33"/>
      <c r="D75" s="43" t="str">
        <f>IFERROR(IF(C75="","",VLOOKUP(C75,全社員台帳!$B$13:$Z$62,2,FALSE())),"")</f>
        <v/>
      </c>
      <c r="E75" s="37"/>
      <c r="F75" s="36"/>
      <c r="G75" s="41"/>
      <c r="H75" s="44"/>
      <c r="I75" s="45" t="str">
        <f t="shared" si="2"/>
        <v/>
      </c>
      <c r="J75" s="39"/>
      <c r="K75" s="36"/>
      <c r="L75" s="39"/>
    </row>
    <row r="76" spans="2:12" ht="21.75" customHeight="1">
      <c r="B76" s="42">
        <v>69</v>
      </c>
      <c r="C76" s="33"/>
      <c r="D76" s="43" t="str">
        <f>IFERROR(IF(C76="","",VLOOKUP(C76,全社員台帳!$B$13:$Z$62,2,FALSE())),"")</f>
        <v/>
      </c>
      <c r="E76" s="37"/>
      <c r="F76" s="36"/>
      <c r="G76" s="41"/>
      <c r="H76" s="44"/>
      <c r="I76" s="45" t="str">
        <f t="shared" si="2"/>
        <v/>
      </c>
      <c r="J76" s="39"/>
      <c r="K76" s="36"/>
      <c r="L76" s="39"/>
    </row>
    <row r="77" spans="2:12" ht="21.75" customHeight="1">
      <c r="B77" s="42">
        <v>70</v>
      </c>
      <c r="C77" s="33"/>
      <c r="D77" s="43" t="str">
        <f>IFERROR(IF(C77="","",VLOOKUP(C77,全社員台帳!$B$13:$Z$62,2,FALSE())),"")</f>
        <v/>
      </c>
      <c r="E77" s="37"/>
      <c r="F77" s="36"/>
      <c r="G77" s="41"/>
      <c r="H77" s="44"/>
      <c r="I77" s="45" t="str">
        <f t="shared" si="2"/>
        <v/>
      </c>
      <c r="J77" s="39"/>
      <c r="K77" s="36"/>
      <c r="L77" s="39"/>
    </row>
    <row r="78" spans="2:12" ht="21.75" customHeight="1">
      <c r="B78" s="42">
        <v>71</v>
      </c>
      <c r="C78" s="33"/>
      <c r="D78" s="43" t="str">
        <f>IFERROR(IF(C78="","",VLOOKUP(C78,全社員台帳!$B$13:$Z$62,2,FALSE())),"")</f>
        <v/>
      </c>
      <c r="E78" s="37"/>
      <c r="F78" s="36"/>
      <c r="G78" s="41"/>
      <c r="H78" s="44"/>
      <c r="I78" s="45" t="str">
        <f t="shared" si="2"/>
        <v/>
      </c>
      <c r="J78" s="39"/>
      <c r="K78" s="36"/>
      <c r="L78" s="39"/>
    </row>
    <row r="79" spans="2:12" ht="21.75" customHeight="1">
      <c r="B79" s="42">
        <v>72</v>
      </c>
      <c r="C79" s="33"/>
      <c r="D79" s="43" t="str">
        <f>IFERROR(IF(C79="","",VLOOKUP(C79,全社員台帳!$B$13:$Z$62,2,FALSE())),"")</f>
        <v/>
      </c>
      <c r="E79" s="37"/>
      <c r="F79" s="36"/>
      <c r="G79" s="41"/>
      <c r="H79" s="44"/>
      <c r="I79" s="45" t="str">
        <f t="shared" si="2"/>
        <v/>
      </c>
      <c r="J79" s="39"/>
      <c r="K79" s="36"/>
      <c r="L79" s="39"/>
    </row>
    <row r="80" spans="2:12" ht="21.75" customHeight="1">
      <c r="B80" s="42">
        <v>73</v>
      </c>
      <c r="C80" s="33"/>
      <c r="D80" s="43" t="str">
        <f>IFERROR(IF(C80="","",VLOOKUP(C80,全社員台帳!$B$13:$Z$62,2,FALSE())),"")</f>
        <v/>
      </c>
      <c r="E80" s="37"/>
      <c r="F80" s="36"/>
      <c r="G80" s="41"/>
      <c r="H80" s="44"/>
      <c r="I80" s="45" t="str">
        <f t="shared" si="2"/>
        <v/>
      </c>
      <c r="J80" s="39"/>
      <c r="K80" s="36"/>
      <c r="L80" s="39"/>
    </row>
    <row r="81" spans="2:12" ht="21.75" customHeight="1">
      <c r="B81" s="42">
        <v>74</v>
      </c>
      <c r="C81" s="33"/>
      <c r="D81" s="43" t="str">
        <f>IFERROR(IF(C81="","",VLOOKUP(C81,全社員台帳!$B$13:$Z$62,2,FALSE())),"")</f>
        <v/>
      </c>
      <c r="E81" s="37"/>
      <c r="F81" s="36"/>
      <c r="G81" s="41"/>
      <c r="H81" s="44"/>
      <c r="I81" s="45" t="str">
        <f t="shared" si="2"/>
        <v/>
      </c>
      <c r="J81" s="39"/>
      <c r="K81" s="36"/>
      <c r="L81" s="39"/>
    </row>
    <row r="82" spans="2:12" ht="21.75" customHeight="1">
      <c r="B82" s="42">
        <v>75</v>
      </c>
      <c r="C82" s="33"/>
      <c r="D82" s="43" t="str">
        <f>IFERROR(IF(C82="","",VLOOKUP(C82,全社員台帳!$B$13:$Z$62,2,FALSE())),"")</f>
        <v/>
      </c>
      <c r="E82" s="37"/>
      <c r="F82" s="36"/>
      <c r="G82" s="41"/>
      <c r="H82" s="44"/>
      <c r="I82" s="45" t="str">
        <f t="shared" si="2"/>
        <v/>
      </c>
      <c r="J82" s="39"/>
      <c r="K82" s="36"/>
      <c r="L82" s="39"/>
    </row>
    <row r="83" spans="2:12" ht="21.75" customHeight="1">
      <c r="B83" s="42">
        <v>76</v>
      </c>
      <c r="C83" s="33"/>
      <c r="D83" s="43" t="str">
        <f>IFERROR(IF(C83="","",VLOOKUP(C83,全社員台帳!$B$13:$Z$62,2,FALSE())),"")</f>
        <v/>
      </c>
      <c r="E83" s="37"/>
      <c r="F83" s="36"/>
      <c r="G83" s="41"/>
      <c r="H83" s="44"/>
      <c r="I83" s="45" t="str">
        <f t="shared" si="2"/>
        <v/>
      </c>
      <c r="J83" s="39"/>
      <c r="K83" s="36"/>
      <c r="L83" s="39"/>
    </row>
    <row r="84" spans="2:12" ht="21.75" customHeight="1">
      <c r="B84" s="42">
        <v>77</v>
      </c>
      <c r="C84" s="33"/>
      <c r="D84" s="43" t="str">
        <f>IFERROR(IF(C84="","",VLOOKUP(C84,全社員台帳!$B$13:$Z$62,2,FALSE())),"")</f>
        <v/>
      </c>
      <c r="E84" s="37"/>
      <c r="F84" s="36"/>
      <c r="G84" s="41"/>
      <c r="H84" s="44"/>
      <c r="I84" s="45" t="str">
        <f t="shared" si="2"/>
        <v/>
      </c>
      <c r="J84" s="39"/>
      <c r="K84" s="36"/>
      <c r="L84" s="39"/>
    </row>
    <row r="85" spans="2:12" ht="21.75" customHeight="1">
      <c r="B85" s="42">
        <v>78</v>
      </c>
      <c r="C85" s="33"/>
      <c r="D85" s="43" t="str">
        <f>IFERROR(IF(C85="","",VLOOKUP(C85,全社員台帳!$B$13:$Z$62,2,FALSE())),"")</f>
        <v/>
      </c>
      <c r="E85" s="37"/>
      <c r="F85" s="36"/>
      <c r="G85" s="41"/>
      <c r="H85" s="44"/>
      <c r="I85" s="45" t="str">
        <f t="shared" si="2"/>
        <v/>
      </c>
      <c r="J85" s="39"/>
      <c r="K85" s="36"/>
      <c r="L85" s="39"/>
    </row>
    <row r="86" spans="2:12" ht="21.75" customHeight="1">
      <c r="B86" s="42">
        <v>79</v>
      </c>
      <c r="C86" s="33"/>
      <c r="D86" s="43" t="str">
        <f>IFERROR(IF(C86="","",VLOOKUP(C86,全社員台帳!$B$13:$Z$62,2,FALSE())),"")</f>
        <v/>
      </c>
      <c r="E86" s="37"/>
      <c r="F86" s="36"/>
      <c r="G86" s="41"/>
      <c r="H86" s="44"/>
      <c r="I86" s="45" t="str">
        <f t="shared" si="2"/>
        <v/>
      </c>
      <c r="J86" s="39"/>
      <c r="K86" s="36"/>
      <c r="L86" s="39"/>
    </row>
    <row r="87" spans="2:12" ht="21.75" customHeight="1">
      <c r="B87" s="42">
        <v>80</v>
      </c>
      <c r="C87" s="33"/>
      <c r="D87" s="43" t="str">
        <f>IFERROR(IF(C87="","",VLOOKUP(C87,全社員台帳!$B$13:$Z$62,2,FALSE())),"")</f>
        <v/>
      </c>
      <c r="E87" s="37"/>
      <c r="F87" s="36"/>
      <c r="G87" s="41"/>
      <c r="H87" s="44"/>
      <c r="I87" s="45" t="str">
        <f t="shared" si="2"/>
        <v/>
      </c>
      <c r="J87" s="39"/>
      <c r="K87" s="36"/>
      <c r="L87" s="39"/>
    </row>
    <row r="88" spans="2:12" ht="21.75" customHeight="1">
      <c r="B88" s="42">
        <v>81</v>
      </c>
      <c r="C88" s="33"/>
      <c r="D88" s="43" t="str">
        <f>IFERROR(IF(C88="","",VLOOKUP(C88,全社員台帳!$B$13:$Z$62,2,FALSE())),"")</f>
        <v/>
      </c>
      <c r="E88" s="37"/>
      <c r="F88" s="36"/>
      <c r="G88" s="41"/>
      <c r="H88" s="44"/>
      <c r="I88" s="45" t="str">
        <f t="shared" si="2"/>
        <v/>
      </c>
      <c r="J88" s="39"/>
      <c r="K88" s="36"/>
      <c r="L88" s="39"/>
    </row>
    <row r="89" spans="2:12" ht="21.75" customHeight="1">
      <c r="B89" s="42">
        <v>82</v>
      </c>
      <c r="C89" s="33"/>
      <c r="D89" s="43" t="str">
        <f>IFERROR(IF(C89="","",VLOOKUP(C89,全社員台帳!$B$13:$Z$62,2,FALSE())),"")</f>
        <v/>
      </c>
      <c r="E89" s="37"/>
      <c r="F89" s="36"/>
      <c r="G89" s="41"/>
      <c r="H89" s="44"/>
      <c r="I89" s="45" t="str">
        <f t="shared" si="2"/>
        <v/>
      </c>
      <c r="J89" s="39"/>
      <c r="K89" s="36"/>
      <c r="L89" s="39"/>
    </row>
    <row r="90" spans="2:12" ht="21.75" customHeight="1">
      <c r="B90" s="42">
        <v>83</v>
      </c>
      <c r="C90" s="33"/>
      <c r="D90" s="43" t="str">
        <f>IFERROR(IF(C90="","",VLOOKUP(C90,全社員台帳!$B$13:$Z$62,2,FALSE())),"")</f>
        <v/>
      </c>
      <c r="E90" s="37"/>
      <c r="F90" s="36"/>
      <c r="G90" s="41"/>
      <c r="H90" s="44"/>
      <c r="I90" s="45" t="str">
        <f t="shared" si="2"/>
        <v/>
      </c>
      <c r="J90" s="39"/>
      <c r="K90" s="36"/>
      <c r="L90" s="39"/>
    </row>
    <row r="91" spans="2:12" ht="21.75" customHeight="1">
      <c r="B91" s="42">
        <v>84</v>
      </c>
      <c r="C91" s="33"/>
      <c r="D91" s="43" t="str">
        <f>IFERROR(IF(C91="","",VLOOKUP(C91,全社員台帳!$B$13:$Z$62,2,FALSE())),"")</f>
        <v/>
      </c>
      <c r="E91" s="37"/>
      <c r="F91" s="36"/>
      <c r="G91" s="41"/>
      <c r="H91" s="44"/>
      <c r="I91" s="45" t="str">
        <f t="shared" si="2"/>
        <v/>
      </c>
      <c r="J91" s="39"/>
      <c r="K91" s="36"/>
      <c r="L91" s="39"/>
    </row>
    <row r="92" spans="2:12" ht="21.75" customHeight="1">
      <c r="B92" s="42">
        <v>85</v>
      </c>
      <c r="C92" s="33"/>
      <c r="D92" s="43" t="str">
        <f>IFERROR(IF(C92="","",VLOOKUP(C92,全社員台帳!$B$13:$Z$62,2,FALSE())),"")</f>
        <v/>
      </c>
      <c r="E92" s="37"/>
      <c r="F92" s="36"/>
      <c r="G92" s="41"/>
      <c r="H92" s="44"/>
      <c r="I92" s="45" t="str">
        <f t="shared" si="2"/>
        <v/>
      </c>
      <c r="J92" s="39"/>
      <c r="K92" s="36"/>
      <c r="L92" s="39"/>
    </row>
    <row r="93" spans="2:12" ht="21.75" customHeight="1">
      <c r="B93" s="42">
        <v>86</v>
      </c>
      <c r="C93" s="33"/>
      <c r="D93" s="43" t="str">
        <f>IFERROR(IF(C93="","",VLOOKUP(C93,全社員台帳!$B$13:$Z$62,2,FALSE())),"")</f>
        <v/>
      </c>
      <c r="E93" s="37"/>
      <c r="F93" s="36"/>
      <c r="G93" s="41"/>
      <c r="H93" s="44"/>
      <c r="I93" s="45" t="str">
        <f t="shared" si="2"/>
        <v/>
      </c>
      <c r="J93" s="39"/>
      <c r="K93" s="36"/>
      <c r="L93" s="39"/>
    </row>
    <row r="94" spans="2:12" ht="21.75" customHeight="1">
      <c r="B94" s="42">
        <v>87</v>
      </c>
      <c r="C94" s="33"/>
      <c r="D94" s="43" t="str">
        <f>IFERROR(IF(C94="","",VLOOKUP(C94,全社員台帳!$B$13:$Z$62,2,FALSE())),"")</f>
        <v/>
      </c>
      <c r="E94" s="37"/>
      <c r="F94" s="36"/>
      <c r="G94" s="41"/>
      <c r="H94" s="44"/>
      <c r="I94" s="45" t="str">
        <f t="shared" si="2"/>
        <v/>
      </c>
      <c r="J94" s="39"/>
      <c r="K94" s="36"/>
      <c r="L94" s="39"/>
    </row>
    <row r="95" spans="2:12" ht="21.75" customHeight="1">
      <c r="B95" s="42">
        <v>88</v>
      </c>
      <c r="C95" s="33"/>
      <c r="D95" s="43" t="str">
        <f>IFERROR(IF(C95="","",VLOOKUP(C95,全社員台帳!$B$13:$Z$62,2,FALSE())),"")</f>
        <v/>
      </c>
      <c r="E95" s="37"/>
      <c r="F95" s="36"/>
      <c r="G95" s="41"/>
      <c r="H95" s="44"/>
      <c r="I95" s="45" t="str">
        <f t="shared" si="2"/>
        <v/>
      </c>
      <c r="J95" s="39"/>
      <c r="K95" s="36"/>
      <c r="L95" s="39"/>
    </row>
    <row r="96" spans="2:12" ht="21.75" customHeight="1">
      <c r="B96" s="42">
        <v>89</v>
      </c>
      <c r="C96" s="33"/>
      <c r="D96" s="43" t="str">
        <f>IFERROR(IF(C96="","",VLOOKUP(C96,全社員台帳!$B$13:$Z$62,2,FALSE())),"")</f>
        <v/>
      </c>
      <c r="E96" s="37"/>
      <c r="F96" s="36"/>
      <c r="G96" s="41"/>
      <c r="H96" s="44"/>
      <c r="I96" s="45" t="str">
        <f t="shared" si="2"/>
        <v/>
      </c>
      <c r="J96" s="39"/>
      <c r="K96" s="36"/>
      <c r="L96" s="39"/>
    </row>
    <row r="97" spans="2:12" ht="21.75" customHeight="1">
      <c r="B97" s="42">
        <v>90</v>
      </c>
      <c r="C97" s="33"/>
      <c r="D97" s="43" t="str">
        <f>IFERROR(IF(C97="","",VLOOKUP(C97,全社員台帳!$B$13:$Z$62,2,FALSE())),"")</f>
        <v/>
      </c>
      <c r="E97" s="37"/>
      <c r="F97" s="36"/>
      <c r="G97" s="41"/>
      <c r="H97" s="44"/>
      <c r="I97" s="45" t="str">
        <f t="shared" si="2"/>
        <v/>
      </c>
      <c r="J97" s="39"/>
      <c r="K97" s="36"/>
      <c r="L97" s="39"/>
    </row>
    <row r="98" spans="2:12" ht="21.75" customHeight="1">
      <c r="B98" s="42">
        <v>91</v>
      </c>
      <c r="C98" s="33"/>
      <c r="D98" s="43" t="str">
        <f>IFERROR(IF(C98="","",VLOOKUP(C98,全社員台帳!$B$13:$Z$62,2,FALSE())),"")</f>
        <v/>
      </c>
      <c r="E98" s="37"/>
      <c r="F98" s="36"/>
      <c r="G98" s="41"/>
      <c r="H98" s="44"/>
      <c r="I98" s="45" t="str">
        <f t="shared" si="2"/>
        <v/>
      </c>
      <c r="J98" s="39"/>
      <c r="K98" s="36"/>
      <c r="L98" s="39"/>
    </row>
    <row r="99" spans="2:12" ht="21.75" customHeight="1">
      <c r="B99" s="42">
        <v>92</v>
      </c>
      <c r="C99" s="33"/>
      <c r="D99" s="43" t="str">
        <f>IFERROR(IF(C99="","",VLOOKUP(C99,全社員台帳!$B$13:$Z$62,2,FALSE())),"")</f>
        <v/>
      </c>
      <c r="E99" s="37"/>
      <c r="F99" s="36"/>
      <c r="G99" s="41"/>
      <c r="H99" s="44"/>
      <c r="I99" s="45" t="str">
        <f t="shared" si="2"/>
        <v/>
      </c>
      <c r="J99" s="39"/>
      <c r="K99" s="36"/>
      <c r="L99" s="39"/>
    </row>
    <row r="100" spans="2:12" ht="21.75" customHeight="1">
      <c r="B100" s="42">
        <v>93</v>
      </c>
      <c r="C100" s="33"/>
      <c r="D100" s="43" t="str">
        <f>IFERROR(IF(C100="","",VLOOKUP(C100,全社員台帳!$B$13:$Z$62,2,FALSE())),"")</f>
        <v/>
      </c>
      <c r="E100" s="37"/>
      <c r="F100" s="36"/>
      <c r="G100" s="41"/>
      <c r="H100" s="44"/>
      <c r="I100" s="45" t="str">
        <f t="shared" si="2"/>
        <v/>
      </c>
      <c r="J100" s="39"/>
      <c r="K100" s="36"/>
      <c r="L100" s="39"/>
    </row>
    <row r="101" spans="2:12" ht="21.75" customHeight="1">
      <c r="B101" s="42">
        <v>94</v>
      </c>
      <c r="C101" s="33"/>
      <c r="D101" s="43" t="str">
        <f>IFERROR(IF(C101="","",VLOOKUP(C101,全社員台帳!$B$13:$Z$62,2,FALSE())),"")</f>
        <v/>
      </c>
      <c r="E101" s="37"/>
      <c r="F101" s="36"/>
      <c r="G101" s="41"/>
      <c r="H101" s="44"/>
      <c r="I101" s="45" t="str">
        <f t="shared" si="2"/>
        <v/>
      </c>
      <c r="J101" s="39"/>
      <c r="K101" s="36"/>
      <c r="L101" s="39"/>
    </row>
    <row r="102" spans="2:12" ht="21.75" customHeight="1">
      <c r="B102" s="42">
        <v>95</v>
      </c>
      <c r="C102" s="33"/>
      <c r="D102" s="43" t="str">
        <f>IFERROR(IF(C102="","",VLOOKUP(C102,全社員台帳!$B$13:$Z$62,2,FALSE())),"")</f>
        <v/>
      </c>
      <c r="E102" s="37"/>
      <c r="F102" s="36"/>
      <c r="G102" s="41"/>
      <c r="H102" s="44"/>
      <c r="I102" s="45" t="str">
        <f t="shared" si="2"/>
        <v/>
      </c>
      <c r="J102" s="39"/>
      <c r="K102" s="36"/>
      <c r="L102" s="39"/>
    </row>
    <row r="103" spans="2:12" ht="21.75" customHeight="1">
      <c r="B103" s="42">
        <v>96</v>
      </c>
      <c r="C103" s="33"/>
      <c r="D103" s="43" t="str">
        <f>IFERROR(IF(C103="","",VLOOKUP(C103,全社員台帳!$B$13:$Z$62,2,FALSE())),"")</f>
        <v/>
      </c>
      <c r="E103" s="37"/>
      <c r="F103" s="36"/>
      <c r="G103" s="41"/>
      <c r="H103" s="44"/>
      <c r="I103" s="45" t="str">
        <f t="shared" si="2"/>
        <v/>
      </c>
      <c r="J103" s="39"/>
      <c r="K103" s="36"/>
      <c r="L103" s="39"/>
    </row>
    <row r="104" spans="2:12" ht="21.75" customHeight="1">
      <c r="B104" s="42">
        <v>97</v>
      </c>
      <c r="C104" s="33"/>
      <c r="D104" s="43" t="str">
        <f>IFERROR(IF(C104="","",VLOOKUP(C104,全社員台帳!$B$13:$Z$62,2,FALSE())),"")</f>
        <v/>
      </c>
      <c r="E104" s="37"/>
      <c r="F104" s="36"/>
      <c r="G104" s="41"/>
      <c r="H104" s="44"/>
      <c r="I104" s="45" t="str">
        <f t="shared" ref="I104:I135" si="3">IF(OR(G104="",H104=""),"",H104-G104)</f>
        <v/>
      </c>
      <c r="J104" s="39"/>
      <c r="K104" s="36"/>
      <c r="L104" s="39"/>
    </row>
    <row r="105" spans="2:12" ht="21.75" customHeight="1">
      <c r="B105" s="42">
        <v>98</v>
      </c>
      <c r="C105" s="33"/>
      <c r="D105" s="43" t="str">
        <f>IFERROR(IF(C105="","",VLOOKUP(C105,全社員台帳!$B$13:$Z$62,2,FALSE())),"")</f>
        <v/>
      </c>
      <c r="E105" s="37"/>
      <c r="F105" s="36"/>
      <c r="G105" s="41"/>
      <c r="H105" s="44"/>
      <c r="I105" s="45" t="str">
        <f t="shared" si="3"/>
        <v/>
      </c>
      <c r="J105" s="39"/>
      <c r="K105" s="36"/>
      <c r="L105" s="39"/>
    </row>
    <row r="106" spans="2:12" ht="21.75" customHeight="1">
      <c r="B106" s="42">
        <v>99</v>
      </c>
      <c r="C106" s="33"/>
      <c r="D106" s="43" t="str">
        <f>IFERROR(IF(C106="","",VLOOKUP(C106,全社員台帳!$B$13:$Z$62,2,FALSE())),"")</f>
        <v/>
      </c>
      <c r="E106" s="37"/>
      <c r="F106" s="36"/>
      <c r="G106" s="41"/>
      <c r="H106" s="44"/>
      <c r="I106" s="45" t="str">
        <f t="shared" si="3"/>
        <v/>
      </c>
      <c r="J106" s="39"/>
      <c r="K106" s="36"/>
      <c r="L106" s="39"/>
    </row>
    <row r="107" spans="2:12" ht="21.75" customHeight="1">
      <c r="B107" s="42">
        <v>100</v>
      </c>
      <c r="C107" s="33"/>
      <c r="D107" s="43" t="str">
        <f>IFERROR(IF(C107="","",VLOOKUP(C107,全社員台帳!$B$13:$Z$62,2,FALSE())),"")</f>
        <v/>
      </c>
      <c r="E107" s="37"/>
      <c r="F107" s="36"/>
      <c r="G107" s="41"/>
      <c r="H107" s="44"/>
      <c r="I107" s="45" t="str">
        <f t="shared" si="3"/>
        <v/>
      </c>
      <c r="J107" s="39"/>
      <c r="K107" s="36"/>
      <c r="L107" s="39"/>
    </row>
    <row r="108" spans="2:12" ht="21.75" customHeight="1">
      <c r="B108" s="42">
        <v>101</v>
      </c>
      <c r="C108" s="33"/>
      <c r="D108" s="43" t="str">
        <f>IFERROR(IF(C108="","",VLOOKUP(C108,全社員台帳!$B$13:$Z$62,2,FALSE())),"")</f>
        <v/>
      </c>
      <c r="E108" s="37"/>
      <c r="F108" s="36"/>
      <c r="G108" s="41"/>
      <c r="H108" s="44"/>
      <c r="I108" s="45" t="str">
        <f t="shared" si="3"/>
        <v/>
      </c>
      <c r="J108" s="39"/>
      <c r="K108" s="36"/>
      <c r="L108" s="39"/>
    </row>
    <row r="109" spans="2:12" ht="21.75" customHeight="1">
      <c r="B109" s="42">
        <v>102</v>
      </c>
      <c r="C109" s="33"/>
      <c r="D109" s="43" t="str">
        <f>IFERROR(IF(C109="","",VLOOKUP(C109,全社員台帳!$B$13:$Z$62,2,FALSE())),"")</f>
        <v/>
      </c>
      <c r="E109" s="37"/>
      <c r="F109" s="36"/>
      <c r="G109" s="41"/>
      <c r="H109" s="44"/>
      <c r="I109" s="45" t="str">
        <f t="shared" si="3"/>
        <v/>
      </c>
      <c r="J109" s="39"/>
      <c r="K109" s="36"/>
      <c r="L109" s="39"/>
    </row>
    <row r="110" spans="2:12" ht="21.75" customHeight="1">
      <c r="B110" s="42">
        <v>103</v>
      </c>
      <c r="C110" s="33"/>
      <c r="D110" s="43" t="str">
        <f>IFERROR(IF(C110="","",VLOOKUP(C110,全社員台帳!$B$13:$Z$62,2,FALSE())),"")</f>
        <v/>
      </c>
      <c r="E110" s="37"/>
      <c r="F110" s="36"/>
      <c r="G110" s="41"/>
      <c r="H110" s="44"/>
      <c r="I110" s="45" t="str">
        <f t="shared" si="3"/>
        <v/>
      </c>
      <c r="J110" s="39"/>
      <c r="K110" s="36"/>
      <c r="L110" s="39"/>
    </row>
    <row r="111" spans="2:12" ht="21.75" customHeight="1">
      <c r="B111" s="42">
        <v>104</v>
      </c>
      <c r="C111" s="33"/>
      <c r="D111" s="43" t="str">
        <f>IFERROR(IF(C111="","",VLOOKUP(C111,全社員台帳!$B$13:$Z$62,2,FALSE())),"")</f>
        <v/>
      </c>
      <c r="E111" s="37"/>
      <c r="F111" s="36"/>
      <c r="G111" s="41"/>
      <c r="H111" s="44"/>
      <c r="I111" s="45" t="str">
        <f t="shared" si="3"/>
        <v/>
      </c>
      <c r="J111" s="39"/>
      <c r="K111" s="36"/>
      <c r="L111" s="39"/>
    </row>
    <row r="112" spans="2:12" ht="21.75" customHeight="1">
      <c r="B112" s="42">
        <v>105</v>
      </c>
      <c r="C112" s="33"/>
      <c r="D112" s="43" t="str">
        <f>IFERROR(IF(C112="","",VLOOKUP(C112,全社員台帳!$B$13:$Z$62,2,FALSE())),"")</f>
        <v/>
      </c>
      <c r="E112" s="37"/>
      <c r="F112" s="36"/>
      <c r="G112" s="41"/>
      <c r="H112" s="44"/>
      <c r="I112" s="45" t="str">
        <f t="shared" si="3"/>
        <v/>
      </c>
      <c r="J112" s="39"/>
      <c r="K112" s="36"/>
      <c r="L112" s="39"/>
    </row>
    <row r="113" spans="2:12" ht="21.75" customHeight="1">
      <c r="B113" s="42">
        <v>106</v>
      </c>
      <c r="C113" s="33"/>
      <c r="D113" s="43" t="str">
        <f>IFERROR(IF(C113="","",VLOOKUP(C113,全社員台帳!$B$13:$Z$62,2,FALSE())),"")</f>
        <v/>
      </c>
      <c r="E113" s="37"/>
      <c r="F113" s="36"/>
      <c r="G113" s="41"/>
      <c r="H113" s="44"/>
      <c r="I113" s="45" t="str">
        <f t="shared" si="3"/>
        <v/>
      </c>
      <c r="J113" s="39"/>
      <c r="K113" s="36"/>
      <c r="L113" s="39"/>
    </row>
    <row r="114" spans="2:12" ht="21.75" customHeight="1">
      <c r="B114" s="42">
        <v>107</v>
      </c>
      <c r="C114" s="33"/>
      <c r="D114" s="43" t="str">
        <f>IFERROR(IF(C114="","",VLOOKUP(C114,全社員台帳!$B$13:$Z$62,2,FALSE())),"")</f>
        <v/>
      </c>
      <c r="E114" s="37"/>
      <c r="F114" s="36"/>
      <c r="G114" s="41"/>
      <c r="H114" s="44"/>
      <c r="I114" s="45" t="str">
        <f t="shared" si="3"/>
        <v/>
      </c>
      <c r="J114" s="39"/>
      <c r="K114" s="36"/>
      <c r="L114" s="39"/>
    </row>
    <row r="115" spans="2:12" ht="21.75" customHeight="1">
      <c r="B115" s="42">
        <v>108</v>
      </c>
      <c r="C115" s="33"/>
      <c r="D115" s="43" t="str">
        <f>IFERROR(IF(C115="","",VLOOKUP(C115,全社員台帳!$B$13:$Z$62,2,FALSE())),"")</f>
        <v/>
      </c>
      <c r="E115" s="37"/>
      <c r="F115" s="36"/>
      <c r="G115" s="41"/>
      <c r="H115" s="44"/>
      <c r="I115" s="45" t="str">
        <f t="shared" si="3"/>
        <v/>
      </c>
      <c r="J115" s="39"/>
      <c r="K115" s="36"/>
      <c r="L115" s="39"/>
    </row>
    <row r="116" spans="2:12" ht="21.75" customHeight="1">
      <c r="B116" s="42">
        <v>109</v>
      </c>
      <c r="C116" s="33"/>
      <c r="D116" s="43" t="str">
        <f>IFERROR(IF(C116="","",VLOOKUP(C116,全社員台帳!$B$13:$Z$62,2,FALSE())),"")</f>
        <v/>
      </c>
      <c r="E116" s="37"/>
      <c r="F116" s="36"/>
      <c r="G116" s="41"/>
      <c r="H116" s="44"/>
      <c r="I116" s="45" t="str">
        <f t="shared" si="3"/>
        <v/>
      </c>
      <c r="J116" s="39"/>
      <c r="K116" s="36"/>
      <c r="L116" s="39"/>
    </row>
    <row r="117" spans="2:12" ht="21.75" customHeight="1">
      <c r="B117" s="42">
        <v>110</v>
      </c>
      <c r="C117" s="33"/>
      <c r="D117" s="43" t="str">
        <f>IFERROR(IF(C117="","",VLOOKUP(C117,全社員台帳!$B$13:$Z$62,2,FALSE())),"")</f>
        <v/>
      </c>
      <c r="E117" s="37"/>
      <c r="F117" s="36"/>
      <c r="G117" s="41"/>
      <c r="H117" s="44"/>
      <c r="I117" s="45" t="str">
        <f t="shared" si="3"/>
        <v/>
      </c>
      <c r="J117" s="39"/>
      <c r="K117" s="36"/>
      <c r="L117" s="39"/>
    </row>
    <row r="118" spans="2:12" ht="21.75" customHeight="1">
      <c r="B118" s="42">
        <v>111</v>
      </c>
      <c r="C118" s="33"/>
      <c r="D118" s="43" t="str">
        <f>IFERROR(IF(C118="","",VLOOKUP(C118,全社員台帳!$B$13:$Z$62,2,FALSE())),"")</f>
        <v/>
      </c>
      <c r="E118" s="37"/>
      <c r="F118" s="36"/>
      <c r="G118" s="41"/>
      <c r="H118" s="44"/>
      <c r="I118" s="45" t="str">
        <f t="shared" si="3"/>
        <v/>
      </c>
      <c r="J118" s="39"/>
      <c r="K118" s="36"/>
      <c r="L118" s="39"/>
    </row>
    <row r="119" spans="2:12" ht="21.75" customHeight="1">
      <c r="B119" s="42">
        <v>112</v>
      </c>
      <c r="C119" s="33"/>
      <c r="D119" s="43" t="str">
        <f>IFERROR(IF(C119="","",VLOOKUP(C119,全社員台帳!$B$13:$Z$62,2,FALSE())),"")</f>
        <v/>
      </c>
      <c r="E119" s="37"/>
      <c r="F119" s="36"/>
      <c r="G119" s="41"/>
      <c r="H119" s="44"/>
      <c r="I119" s="45" t="str">
        <f t="shared" si="3"/>
        <v/>
      </c>
      <c r="J119" s="39"/>
      <c r="K119" s="36"/>
      <c r="L119" s="39"/>
    </row>
    <row r="120" spans="2:12" ht="21.75" customHeight="1">
      <c r="B120" s="42">
        <v>113</v>
      </c>
      <c r="C120" s="33"/>
      <c r="D120" s="43" t="str">
        <f>IFERROR(IF(C120="","",VLOOKUP(C120,全社員台帳!$B$13:$Z$62,2,FALSE())),"")</f>
        <v/>
      </c>
      <c r="E120" s="37"/>
      <c r="F120" s="36"/>
      <c r="G120" s="41"/>
      <c r="H120" s="44"/>
      <c r="I120" s="45" t="str">
        <f t="shared" si="3"/>
        <v/>
      </c>
      <c r="J120" s="39"/>
      <c r="K120" s="36"/>
      <c r="L120" s="39"/>
    </row>
    <row r="121" spans="2:12" ht="21.75" customHeight="1">
      <c r="B121" s="42">
        <v>114</v>
      </c>
      <c r="C121" s="33"/>
      <c r="D121" s="43" t="str">
        <f>IFERROR(IF(C121="","",VLOOKUP(C121,全社員台帳!$B$13:$Z$62,2,FALSE())),"")</f>
        <v/>
      </c>
      <c r="E121" s="37"/>
      <c r="F121" s="36"/>
      <c r="G121" s="41"/>
      <c r="H121" s="44"/>
      <c r="I121" s="45" t="str">
        <f t="shared" si="3"/>
        <v/>
      </c>
      <c r="J121" s="39"/>
      <c r="K121" s="36"/>
      <c r="L121" s="39"/>
    </row>
    <row r="122" spans="2:12" ht="21.75" customHeight="1">
      <c r="B122" s="42">
        <v>115</v>
      </c>
      <c r="C122" s="33"/>
      <c r="D122" s="43" t="str">
        <f>IFERROR(IF(C122="","",VLOOKUP(C122,全社員台帳!$B$13:$Z$62,2,FALSE())),"")</f>
        <v/>
      </c>
      <c r="E122" s="37"/>
      <c r="F122" s="36"/>
      <c r="G122" s="41"/>
      <c r="H122" s="44"/>
      <c r="I122" s="45" t="str">
        <f t="shared" si="3"/>
        <v/>
      </c>
      <c r="J122" s="39"/>
      <c r="K122" s="36"/>
      <c r="L122" s="39"/>
    </row>
    <row r="123" spans="2:12" ht="21.75" customHeight="1">
      <c r="B123" s="42">
        <v>116</v>
      </c>
      <c r="C123" s="33"/>
      <c r="D123" s="43" t="str">
        <f>IFERROR(IF(C123="","",VLOOKUP(C123,全社員台帳!$B$13:$Z$62,2,FALSE())),"")</f>
        <v/>
      </c>
      <c r="E123" s="37"/>
      <c r="F123" s="36"/>
      <c r="G123" s="41"/>
      <c r="H123" s="44"/>
      <c r="I123" s="45" t="str">
        <f t="shared" si="3"/>
        <v/>
      </c>
      <c r="J123" s="39"/>
      <c r="K123" s="36"/>
      <c r="L123" s="39"/>
    </row>
    <row r="124" spans="2:12" ht="21.75" customHeight="1">
      <c r="B124" s="42">
        <v>117</v>
      </c>
      <c r="C124" s="33"/>
      <c r="D124" s="43" t="str">
        <f>IFERROR(IF(C124="","",VLOOKUP(C124,全社員台帳!$B$13:$Z$62,2,FALSE())),"")</f>
        <v/>
      </c>
      <c r="E124" s="37"/>
      <c r="F124" s="36"/>
      <c r="G124" s="41"/>
      <c r="H124" s="44"/>
      <c r="I124" s="45" t="str">
        <f t="shared" si="3"/>
        <v/>
      </c>
      <c r="J124" s="39"/>
      <c r="K124" s="36"/>
      <c r="L124" s="39"/>
    </row>
    <row r="125" spans="2:12" ht="21.75" customHeight="1">
      <c r="B125" s="42">
        <v>118</v>
      </c>
      <c r="C125" s="33"/>
      <c r="D125" s="43" t="str">
        <f>IFERROR(IF(C125="","",VLOOKUP(C125,全社員台帳!$B$13:$Z$62,2,FALSE())),"")</f>
        <v/>
      </c>
      <c r="E125" s="37"/>
      <c r="F125" s="36"/>
      <c r="G125" s="41"/>
      <c r="H125" s="44"/>
      <c r="I125" s="45" t="str">
        <f t="shared" si="3"/>
        <v/>
      </c>
      <c r="J125" s="39"/>
      <c r="K125" s="36"/>
      <c r="L125" s="39"/>
    </row>
    <row r="126" spans="2:12" ht="21.75" customHeight="1">
      <c r="B126" s="42">
        <v>119</v>
      </c>
      <c r="C126" s="33"/>
      <c r="D126" s="43" t="str">
        <f>IFERROR(IF(C126="","",VLOOKUP(C126,全社員台帳!$B$13:$Z$62,2,FALSE())),"")</f>
        <v/>
      </c>
      <c r="E126" s="37"/>
      <c r="F126" s="36"/>
      <c r="G126" s="41"/>
      <c r="H126" s="44"/>
      <c r="I126" s="45" t="str">
        <f t="shared" si="3"/>
        <v/>
      </c>
      <c r="J126" s="39"/>
      <c r="K126" s="36"/>
      <c r="L126" s="39"/>
    </row>
    <row r="127" spans="2:12" ht="21.75" customHeight="1">
      <c r="B127" s="42">
        <v>120</v>
      </c>
      <c r="C127" s="33"/>
      <c r="D127" s="43" t="str">
        <f>IFERROR(IF(C127="","",VLOOKUP(C127,全社員台帳!$B$13:$Z$62,2,FALSE())),"")</f>
        <v/>
      </c>
      <c r="E127" s="37"/>
      <c r="F127" s="36"/>
      <c r="G127" s="41"/>
      <c r="H127" s="44"/>
      <c r="I127" s="45" t="str">
        <f t="shared" si="3"/>
        <v/>
      </c>
      <c r="J127" s="39"/>
      <c r="K127" s="36"/>
      <c r="L127" s="39"/>
    </row>
    <row r="128" spans="2:12" ht="21.75" customHeight="1">
      <c r="B128" s="42">
        <v>121</v>
      </c>
      <c r="C128" s="33"/>
      <c r="D128" s="43" t="str">
        <f>IFERROR(IF(C128="","",VLOOKUP(C128,全社員台帳!$B$13:$Z$62,2,FALSE())),"")</f>
        <v/>
      </c>
      <c r="E128" s="37"/>
      <c r="F128" s="36"/>
      <c r="G128" s="41"/>
      <c r="H128" s="44"/>
      <c r="I128" s="45" t="str">
        <f t="shared" si="3"/>
        <v/>
      </c>
      <c r="J128" s="39"/>
      <c r="K128" s="36"/>
      <c r="L128" s="39"/>
    </row>
    <row r="129" spans="2:12" ht="21.75" customHeight="1">
      <c r="B129" s="42">
        <v>122</v>
      </c>
      <c r="C129" s="33"/>
      <c r="D129" s="43" t="str">
        <f>IFERROR(IF(C129="","",VLOOKUP(C129,全社員台帳!$B$13:$Z$62,2,FALSE())),"")</f>
        <v/>
      </c>
      <c r="E129" s="37"/>
      <c r="F129" s="36"/>
      <c r="G129" s="41"/>
      <c r="H129" s="44"/>
      <c r="I129" s="45" t="str">
        <f t="shared" si="3"/>
        <v/>
      </c>
      <c r="J129" s="39"/>
      <c r="K129" s="36"/>
      <c r="L129" s="39"/>
    </row>
    <row r="130" spans="2:12" ht="21.75" customHeight="1">
      <c r="B130" s="42">
        <v>123</v>
      </c>
      <c r="C130" s="33"/>
      <c r="D130" s="43" t="str">
        <f>IFERROR(IF(C130="","",VLOOKUP(C130,全社員台帳!$B$13:$Z$62,2,FALSE())),"")</f>
        <v/>
      </c>
      <c r="E130" s="37"/>
      <c r="F130" s="36"/>
      <c r="G130" s="41"/>
      <c r="H130" s="44"/>
      <c r="I130" s="45" t="str">
        <f t="shared" si="3"/>
        <v/>
      </c>
      <c r="J130" s="39"/>
      <c r="K130" s="36"/>
      <c r="L130" s="39"/>
    </row>
    <row r="131" spans="2:12" ht="21.75" customHeight="1">
      <c r="B131" s="42">
        <v>124</v>
      </c>
      <c r="C131" s="33"/>
      <c r="D131" s="43" t="str">
        <f>IFERROR(IF(C131="","",VLOOKUP(C131,全社員台帳!$B$13:$Z$62,2,FALSE())),"")</f>
        <v/>
      </c>
      <c r="E131" s="37"/>
      <c r="F131" s="36"/>
      <c r="G131" s="41"/>
      <c r="H131" s="44"/>
      <c r="I131" s="45" t="str">
        <f t="shared" si="3"/>
        <v/>
      </c>
      <c r="J131" s="39"/>
      <c r="K131" s="36"/>
      <c r="L131" s="39"/>
    </row>
    <row r="132" spans="2:12" ht="21.75" customHeight="1">
      <c r="B132" s="42">
        <v>125</v>
      </c>
      <c r="C132" s="33"/>
      <c r="D132" s="43" t="str">
        <f>IFERROR(IF(C132="","",VLOOKUP(C132,全社員台帳!$B$13:$Z$62,2,FALSE())),"")</f>
        <v/>
      </c>
      <c r="E132" s="37"/>
      <c r="F132" s="36"/>
      <c r="G132" s="41"/>
      <c r="H132" s="44"/>
      <c r="I132" s="45" t="str">
        <f t="shared" si="3"/>
        <v/>
      </c>
      <c r="J132" s="39"/>
      <c r="K132" s="36"/>
      <c r="L132" s="39"/>
    </row>
    <row r="133" spans="2:12" ht="21.75" customHeight="1">
      <c r="B133" s="42">
        <v>126</v>
      </c>
      <c r="C133" s="33"/>
      <c r="D133" s="43" t="str">
        <f>IFERROR(IF(C133="","",VLOOKUP(C133,全社員台帳!$B$13:$Z$62,2,FALSE())),"")</f>
        <v/>
      </c>
      <c r="E133" s="37"/>
      <c r="F133" s="36"/>
      <c r="G133" s="41"/>
      <c r="H133" s="44"/>
      <c r="I133" s="45" t="str">
        <f t="shared" si="3"/>
        <v/>
      </c>
      <c r="J133" s="39"/>
      <c r="K133" s="36"/>
      <c r="L133" s="39"/>
    </row>
    <row r="134" spans="2:12" ht="21.75" customHeight="1">
      <c r="B134" s="42">
        <v>127</v>
      </c>
      <c r="C134" s="33"/>
      <c r="D134" s="43" t="str">
        <f>IFERROR(IF(C134="","",VLOOKUP(C134,全社員台帳!$B$13:$Z$62,2,FALSE())),"")</f>
        <v/>
      </c>
      <c r="E134" s="37"/>
      <c r="F134" s="36"/>
      <c r="G134" s="41"/>
      <c r="H134" s="44"/>
      <c r="I134" s="45" t="str">
        <f t="shared" si="3"/>
        <v/>
      </c>
      <c r="J134" s="39"/>
      <c r="K134" s="36"/>
      <c r="L134" s="39"/>
    </row>
    <row r="135" spans="2:12" ht="21.75" customHeight="1">
      <c r="B135" s="42">
        <v>128</v>
      </c>
      <c r="C135" s="33"/>
      <c r="D135" s="43" t="str">
        <f>IFERROR(IF(C135="","",VLOOKUP(C135,全社員台帳!$B$13:$Z$62,2,FALSE())),"")</f>
        <v/>
      </c>
      <c r="E135" s="37"/>
      <c r="F135" s="36"/>
      <c r="G135" s="41"/>
      <c r="H135" s="44"/>
      <c r="I135" s="45" t="str">
        <f t="shared" si="3"/>
        <v/>
      </c>
      <c r="J135" s="39"/>
      <c r="K135" s="36"/>
      <c r="L135" s="39"/>
    </row>
    <row r="136" spans="2:12" ht="21.75" customHeight="1">
      <c r="B136" s="42">
        <v>129</v>
      </c>
      <c r="C136" s="33"/>
      <c r="D136" s="43" t="str">
        <f>IFERROR(IF(C136="","",VLOOKUP(C136,全社員台帳!$B$13:$Z$62,2,FALSE())),"")</f>
        <v/>
      </c>
      <c r="E136" s="37"/>
      <c r="F136" s="36"/>
      <c r="G136" s="41"/>
      <c r="H136" s="44"/>
      <c r="I136" s="45" t="str">
        <f t="shared" ref="I136:I167" si="4">IF(OR(G136="",H136=""),"",H136-G136)</f>
        <v/>
      </c>
      <c r="J136" s="39"/>
      <c r="K136" s="36"/>
      <c r="L136" s="39"/>
    </row>
    <row r="137" spans="2:12" ht="21.75" customHeight="1">
      <c r="B137" s="42">
        <v>130</v>
      </c>
      <c r="C137" s="33"/>
      <c r="D137" s="43" t="str">
        <f>IFERROR(IF(C137="","",VLOOKUP(C137,全社員台帳!$B$13:$Z$62,2,FALSE())),"")</f>
        <v/>
      </c>
      <c r="E137" s="37"/>
      <c r="F137" s="36"/>
      <c r="G137" s="41"/>
      <c r="H137" s="44"/>
      <c r="I137" s="45" t="str">
        <f t="shared" si="4"/>
        <v/>
      </c>
      <c r="J137" s="39"/>
      <c r="K137" s="36"/>
      <c r="L137" s="39"/>
    </row>
    <row r="138" spans="2:12" ht="21.75" customHeight="1">
      <c r="B138" s="42">
        <v>131</v>
      </c>
      <c r="C138" s="33"/>
      <c r="D138" s="43" t="str">
        <f>IFERROR(IF(C138="","",VLOOKUP(C138,全社員台帳!$B$13:$Z$62,2,FALSE())),"")</f>
        <v/>
      </c>
      <c r="E138" s="37"/>
      <c r="F138" s="36"/>
      <c r="G138" s="41"/>
      <c r="H138" s="44"/>
      <c r="I138" s="45" t="str">
        <f t="shared" si="4"/>
        <v/>
      </c>
      <c r="J138" s="39"/>
      <c r="K138" s="36"/>
      <c r="L138" s="39"/>
    </row>
    <row r="139" spans="2:12" ht="21.75" customHeight="1">
      <c r="B139" s="42">
        <v>132</v>
      </c>
      <c r="C139" s="33"/>
      <c r="D139" s="43" t="str">
        <f>IFERROR(IF(C139="","",VLOOKUP(C139,全社員台帳!$B$13:$Z$62,2,FALSE())),"")</f>
        <v/>
      </c>
      <c r="E139" s="37"/>
      <c r="F139" s="36"/>
      <c r="G139" s="41"/>
      <c r="H139" s="44"/>
      <c r="I139" s="45" t="str">
        <f t="shared" si="4"/>
        <v/>
      </c>
      <c r="J139" s="39"/>
      <c r="K139" s="36"/>
      <c r="L139" s="39"/>
    </row>
    <row r="140" spans="2:12" ht="21.75" customHeight="1">
      <c r="B140" s="42">
        <v>133</v>
      </c>
      <c r="C140" s="33"/>
      <c r="D140" s="43" t="str">
        <f>IFERROR(IF(C140="","",VLOOKUP(C140,全社員台帳!$B$13:$Z$62,2,FALSE())),"")</f>
        <v/>
      </c>
      <c r="E140" s="37"/>
      <c r="F140" s="36"/>
      <c r="G140" s="41"/>
      <c r="H140" s="44"/>
      <c r="I140" s="45" t="str">
        <f t="shared" si="4"/>
        <v/>
      </c>
      <c r="J140" s="39"/>
      <c r="K140" s="36"/>
      <c r="L140" s="39"/>
    </row>
    <row r="141" spans="2:12" ht="21.75" customHeight="1">
      <c r="B141" s="42">
        <v>134</v>
      </c>
      <c r="C141" s="33"/>
      <c r="D141" s="43" t="str">
        <f>IFERROR(IF(C141="","",VLOOKUP(C141,全社員台帳!$B$13:$Z$62,2,FALSE())),"")</f>
        <v/>
      </c>
      <c r="E141" s="37"/>
      <c r="F141" s="36"/>
      <c r="G141" s="41"/>
      <c r="H141" s="44"/>
      <c r="I141" s="45" t="str">
        <f t="shared" si="4"/>
        <v/>
      </c>
      <c r="J141" s="39"/>
      <c r="K141" s="36"/>
      <c r="L141" s="39"/>
    </row>
    <row r="142" spans="2:12" ht="21.75" customHeight="1">
      <c r="B142" s="42">
        <v>135</v>
      </c>
      <c r="C142" s="33"/>
      <c r="D142" s="43" t="str">
        <f>IFERROR(IF(C142="","",VLOOKUP(C142,全社員台帳!$B$13:$Z$62,2,FALSE())),"")</f>
        <v/>
      </c>
      <c r="E142" s="37"/>
      <c r="F142" s="36"/>
      <c r="G142" s="41"/>
      <c r="H142" s="44"/>
      <c r="I142" s="45" t="str">
        <f t="shared" si="4"/>
        <v/>
      </c>
      <c r="J142" s="39"/>
      <c r="K142" s="36"/>
      <c r="L142" s="39"/>
    </row>
    <row r="143" spans="2:12" ht="21.75" customHeight="1">
      <c r="B143" s="42">
        <v>136</v>
      </c>
      <c r="C143" s="33"/>
      <c r="D143" s="43" t="str">
        <f>IFERROR(IF(C143="","",VLOOKUP(C143,全社員台帳!$B$13:$Z$62,2,FALSE())),"")</f>
        <v/>
      </c>
      <c r="E143" s="37"/>
      <c r="F143" s="36"/>
      <c r="G143" s="41"/>
      <c r="H143" s="44"/>
      <c r="I143" s="45" t="str">
        <f t="shared" si="4"/>
        <v/>
      </c>
      <c r="J143" s="39"/>
      <c r="K143" s="36"/>
      <c r="L143" s="39"/>
    </row>
    <row r="144" spans="2:12" ht="21.75" customHeight="1">
      <c r="B144" s="42">
        <v>137</v>
      </c>
      <c r="C144" s="33"/>
      <c r="D144" s="43" t="str">
        <f>IFERROR(IF(C144="","",VLOOKUP(C144,全社員台帳!$B$13:$Z$62,2,FALSE())),"")</f>
        <v/>
      </c>
      <c r="E144" s="37"/>
      <c r="F144" s="36"/>
      <c r="G144" s="41"/>
      <c r="H144" s="44"/>
      <c r="I144" s="45" t="str">
        <f t="shared" si="4"/>
        <v/>
      </c>
      <c r="J144" s="39"/>
      <c r="K144" s="36"/>
      <c r="L144" s="39"/>
    </row>
    <row r="145" spans="2:12" ht="21.75" customHeight="1">
      <c r="B145" s="42">
        <v>138</v>
      </c>
      <c r="C145" s="33"/>
      <c r="D145" s="43" t="str">
        <f>IFERROR(IF(C145="","",VLOOKUP(C145,全社員台帳!$B$13:$Z$62,2,FALSE())),"")</f>
        <v/>
      </c>
      <c r="E145" s="37"/>
      <c r="F145" s="36"/>
      <c r="G145" s="41"/>
      <c r="H145" s="44"/>
      <c r="I145" s="45" t="str">
        <f t="shared" si="4"/>
        <v/>
      </c>
      <c r="J145" s="39"/>
      <c r="K145" s="36"/>
      <c r="L145" s="39"/>
    </row>
    <row r="146" spans="2:12" ht="21.75" customHeight="1">
      <c r="B146" s="42">
        <v>139</v>
      </c>
      <c r="C146" s="33"/>
      <c r="D146" s="43" t="str">
        <f>IFERROR(IF(C146="","",VLOOKUP(C146,全社員台帳!$B$13:$Z$62,2,FALSE())),"")</f>
        <v/>
      </c>
      <c r="E146" s="37"/>
      <c r="F146" s="36"/>
      <c r="G146" s="41"/>
      <c r="H146" s="44"/>
      <c r="I146" s="45" t="str">
        <f t="shared" si="4"/>
        <v/>
      </c>
      <c r="J146" s="39"/>
      <c r="K146" s="36"/>
      <c r="L146" s="39"/>
    </row>
    <row r="147" spans="2:12" ht="21.75" customHeight="1">
      <c r="B147" s="42">
        <v>140</v>
      </c>
      <c r="C147" s="33"/>
      <c r="D147" s="43" t="str">
        <f>IFERROR(IF(C147="","",VLOOKUP(C147,全社員台帳!$B$13:$Z$62,2,FALSE())),"")</f>
        <v/>
      </c>
      <c r="E147" s="37"/>
      <c r="F147" s="36"/>
      <c r="G147" s="41"/>
      <c r="H147" s="44"/>
      <c r="I147" s="45" t="str">
        <f t="shared" si="4"/>
        <v/>
      </c>
      <c r="J147" s="39"/>
      <c r="K147" s="36"/>
      <c r="L147" s="39"/>
    </row>
    <row r="148" spans="2:12" ht="21.75" customHeight="1">
      <c r="B148" s="42">
        <v>141</v>
      </c>
      <c r="C148" s="33"/>
      <c r="D148" s="43" t="str">
        <f>IFERROR(IF(C148="","",VLOOKUP(C148,全社員台帳!$B$13:$Z$62,2,FALSE())),"")</f>
        <v/>
      </c>
      <c r="E148" s="37"/>
      <c r="F148" s="36"/>
      <c r="G148" s="41"/>
      <c r="H148" s="44"/>
      <c r="I148" s="45" t="str">
        <f t="shared" si="4"/>
        <v/>
      </c>
      <c r="J148" s="39"/>
      <c r="K148" s="36"/>
      <c r="L148" s="39"/>
    </row>
    <row r="149" spans="2:12" ht="21.75" customHeight="1">
      <c r="B149" s="42">
        <v>142</v>
      </c>
      <c r="C149" s="33"/>
      <c r="D149" s="43" t="str">
        <f>IFERROR(IF(C149="","",VLOOKUP(C149,全社員台帳!$B$13:$Z$62,2,FALSE())),"")</f>
        <v/>
      </c>
      <c r="E149" s="37"/>
      <c r="F149" s="36"/>
      <c r="G149" s="41"/>
      <c r="H149" s="44"/>
      <c r="I149" s="45" t="str">
        <f t="shared" si="4"/>
        <v/>
      </c>
      <c r="J149" s="39"/>
      <c r="K149" s="36"/>
      <c r="L149" s="39"/>
    </row>
    <row r="150" spans="2:12" ht="21.75" customHeight="1">
      <c r="B150" s="42">
        <v>143</v>
      </c>
      <c r="C150" s="33"/>
      <c r="D150" s="43" t="str">
        <f>IFERROR(IF(C150="","",VLOOKUP(C150,全社員台帳!$B$13:$Z$62,2,FALSE())),"")</f>
        <v/>
      </c>
      <c r="E150" s="37"/>
      <c r="F150" s="36"/>
      <c r="G150" s="41"/>
      <c r="H150" s="44"/>
      <c r="I150" s="45" t="str">
        <f t="shared" si="4"/>
        <v/>
      </c>
      <c r="J150" s="39"/>
      <c r="K150" s="36"/>
      <c r="L150" s="39"/>
    </row>
    <row r="151" spans="2:12" ht="21.75" customHeight="1">
      <c r="B151" s="42">
        <v>144</v>
      </c>
      <c r="C151" s="33"/>
      <c r="D151" s="43" t="str">
        <f>IFERROR(IF(C151="","",VLOOKUP(C151,全社員台帳!$B$13:$Z$62,2,FALSE())),"")</f>
        <v/>
      </c>
      <c r="E151" s="37"/>
      <c r="F151" s="36"/>
      <c r="G151" s="41"/>
      <c r="H151" s="44"/>
      <c r="I151" s="45" t="str">
        <f t="shared" si="4"/>
        <v/>
      </c>
      <c r="J151" s="39"/>
      <c r="K151" s="36"/>
      <c r="L151" s="39"/>
    </row>
    <row r="152" spans="2:12" ht="21.75" customHeight="1">
      <c r="B152" s="42">
        <v>145</v>
      </c>
      <c r="C152" s="33"/>
      <c r="D152" s="43" t="str">
        <f>IFERROR(IF(C152="","",VLOOKUP(C152,全社員台帳!$B$13:$Z$62,2,FALSE())),"")</f>
        <v/>
      </c>
      <c r="E152" s="37"/>
      <c r="F152" s="36"/>
      <c r="G152" s="41"/>
      <c r="H152" s="44"/>
      <c r="I152" s="45" t="str">
        <f t="shared" si="4"/>
        <v/>
      </c>
      <c r="J152" s="39"/>
      <c r="K152" s="36"/>
      <c r="L152" s="39"/>
    </row>
    <row r="153" spans="2:12" ht="21.75" customHeight="1">
      <c r="B153" s="42">
        <v>146</v>
      </c>
      <c r="C153" s="33"/>
      <c r="D153" s="43" t="str">
        <f>IFERROR(IF(C153="","",VLOOKUP(C153,全社員台帳!$B$13:$Z$62,2,FALSE())),"")</f>
        <v/>
      </c>
      <c r="E153" s="37"/>
      <c r="F153" s="36"/>
      <c r="G153" s="41"/>
      <c r="H153" s="44"/>
      <c r="I153" s="45" t="str">
        <f t="shared" si="4"/>
        <v/>
      </c>
      <c r="J153" s="39"/>
      <c r="K153" s="36"/>
      <c r="L153" s="39"/>
    </row>
    <row r="154" spans="2:12" ht="21.75" customHeight="1">
      <c r="B154" s="42">
        <v>147</v>
      </c>
      <c r="C154" s="33"/>
      <c r="D154" s="43" t="str">
        <f>IFERROR(IF(C154="","",VLOOKUP(C154,全社員台帳!$B$13:$Z$62,2,FALSE())),"")</f>
        <v/>
      </c>
      <c r="E154" s="37"/>
      <c r="F154" s="36"/>
      <c r="G154" s="41"/>
      <c r="H154" s="44"/>
      <c r="I154" s="45" t="str">
        <f t="shared" si="4"/>
        <v/>
      </c>
      <c r="J154" s="39"/>
      <c r="K154" s="36"/>
      <c r="L154" s="39"/>
    </row>
    <row r="155" spans="2:12" ht="21.75" customHeight="1">
      <c r="B155" s="42">
        <v>148</v>
      </c>
      <c r="C155" s="33"/>
      <c r="D155" s="43" t="str">
        <f>IFERROR(IF(C155="","",VLOOKUP(C155,全社員台帳!$B$13:$Z$62,2,FALSE())),"")</f>
        <v/>
      </c>
      <c r="E155" s="37"/>
      <c r="F155" s="36"/>
      <c r="G155" s="41"/>
      <c r="H155" s="44"/>
      <c r="I155" s="45" t="str">
        <f t="shared" si="4"/>
        <v/>
      </c>
      <c r="J155" s="39"/>
      <c r="K155" s="36"/>
      <c r="L155" s="39"/>
    </row>
    <row r="156" spans="2:12" ht="21.75" customHeight="1">
      <c r="B156" s="42">
        <v>149</v>
      </c>
      <c r="C156" s="33"/>
      <c r="D156" s="43" t="str">
        <f>IFERROR(IF(C156="","",VLOOKUP(C156,全社員台帳!$B$13:$Z$62,2,FALSE())),"")</f>
        <v/>
      </c>
      <c r="E156" s="37"/>
      <c r="F156" s="36"/>
      <c r="G156" s="41"/>
      <c r="H156" s="44"/>
      <c r="I156" s="45" t="str">
        <f t="shared" si="4"/>
        <v/>
      </c>
      <c r="J156" s="39"/>
      <c r="K156" s="36"/>
      <c r="L156" s="39"/>
    </row>
    <row r="157" spans="2:12" ht="21.75" customHeight="1">
      <c r="B157" s="42">
        <v>150</v>
      </c>
      <c r="C157" s="33"/>
      <c r="D157" s="43" t="str">
        <f>IFERROR(IF(C157="","",VLOOKUP(C157,全社員台帳!$B$13:$Z$62,2,FALSE())),"")</f>
        <v/>
      </c>
      <c r="E157" s="37"/>
      <c r="F157" s="36"/>
      <c r="G157" s="41"/>
      <c r="H157" s="44"/>
      <c r="I157" s="45" t="str">
        <f t="shared" si="4"/>
        <v/>
      </c>
      <c r="J157" s="39"/>
      <c r="K157" s="36"/>
      <c r="L157" s="39"/>
    </row>
    <row r="159" spans="2:12">
      <c r="B159" s="52" t="s">
        <v>152</v>
      </c>
      <c r="C159" s="52"/>
      <c r="D159" s="52"/>
      <c r="E159" s="52"/>
      <c r="F159" s="52"/>
      <c r="G159" s="52"/>
      <c r="H159" s="52"/>
      <c r="I159" s="52"/>
      <c r="J159" s="52"/>
      <c r="K159" s="52"/>
      <c r="L159" s="52"/>
    </row>
  </sheetData>
  <mergeCells count="3">
    <mergeCell ref="B2:F2"/>
    <mergeCell ref="B5:L5"/>
    <mergeCell ref="B159:L159"/>
  </mergeCells>
  <phoneticPr fontId="35"/>
  <conditionalFormatting sqref="I8:I157">
    <cfRule type="cellIs" dxfId="13" priority="2" operator="greaterThan">
      <formula>0</formula>
    </cfRule>
    <cfRule type="cellIs" dxfId="12" priority="3" operator="lessThan">
      <formula>0</formula>
    </cfRule>
  </conditionalFormatting>
  <dataValidations count="1">
    <dataValidation type="list" allowBlank="1" sqref="F8:F157" xr:uid="{00000000-0002-0000-0300-000000000000}">
      <formula1>"初任給,定期昇給,臨時昇給,降給,等級変更,賞与改定"</formula1>
      <formula2>0</formula2>
    </dataValidation>
  </dataValidations>
  <pageMargins left="0.3" right="0.3" top="0.4" bottom="0.4"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M159"/>
  <sheetViews>
    <sheetView showGridLines="0" zoomScaleNormal="100" workbookViewId="0">
      <pane xSplit="4" ySplit="7" topLeftCell="E8" activePane="bottomRight" state="frozen"/>
      <selection pane="topRight" activeCell="E1" sqref="E1"/>
      <selection pane="bottomLeft" activeCell="A8" sqref="A8"/>
      <selection pane="bottomRight"/>
    </sheetView>
  </sheetViews>
  <sheetFormatPr defaultColWidth="8.7109375" defaultRowHeight="15"/>
  <cols>
    <col min="1" max="1" width="2" customWidth="1"/>
    <col min="2" max="2" width="5" customWidth="1"/>
    <col min="3" max="3" width="12" customWidth="1"/>
    <col min="4" max="4" width="16" customWidth="1"/>
    <col min="5" max="5" width="12" customWidth="1"/>
    <col min="6" max="6" width="13" customWidth="1"/>
    <col min="7" max="11" width="9" customWidth="1"/>
    <col min="12" max="12" width="14" customWidth="1"/>
    <col min="13" max="13" width="30" customWidth="1"/>
    <col min="14" max="14" width="4" customWidth="1"/>
  </cols>
  <sheetData>
    <row r="2" spans="2:13" ht="31.5" customHeight="1">
      <c r="B2" s="14" t="s">
        <v>13</v>
      </c>
      <c r="C2" s="14"/>
      <c r="D2" s="14"/>
      <c r="E2" s="14"/>
      <c r="F2" s="14"/>
      <c r="M2" s="22" t="s">
        <v>107</v>
      </c>
    </row>
    <row r="3" spans="2:13" ht="3.75" customHeight="1">
      <c r="B3" s="16"/>
      <c r="C3" s="16"/>
      <c r="D3" s="16"/>
      <c r="E3" s="16"/>
      <c r="F3" s="16"/>
      <c r="G3" s="16"/>
      <c r="H3" s="16"/>
      <c r="I3" s="16"/>
      <c r="J3" s="16"/>
      <c r="K3" s="16"/>
      <c r="L3" s="16"/>
      <c r="M3" s="16"/>
    </row>
    <row r="4" spans="2:13" ht="6" customHeight="1"/>
    <row r="5" spans="2:13" ht="21.75" customHeight="1">
      <c r="B5" s="1" t="s">
        <v>168</v>
      </c>
      <c r="C5" s="1"/>
      <c r="D5" s="1"/>
      <c r="E5" s="1"/>
      <c r="F5" s="1"/>
      <c r="G5" s="1"/>
      <c r="H5" s="1"/>
      <c r="I5" s="1"/>
      <c r="J5" s="1"/>
      <c r="K5" s="1"/>
      <c r="L5" s="1"/>
      <c r="M5" s="1"/>
    </row>
    <row r="6" spans="2:13" ht="7.5" customHeight="1"/>
    <row r="7" spans="2:13" ht="36" customHeight="1">
      <c r="B7" s="32" t="s">
        <v>154</v>
      </c>
      <c r="C7" s="31" t="s">
        <v>127</v>
      </c>
      <c r="D7" s="31" t="s">
        <v>128</v>
      </c>
      <c r="E7" s="31" t="s">
        <v>169</v>
      </c>
      <c r="F7" s="31" t="s">
        <v>170</v>
      </c>
      <c r="G7" s="31" t="s">
        <v>171</v>
      </c>
      <c r="H7" s="31" t="s">
        <v>172</v>
      </c>
      <c r="I7" s="31" t="s">
        <v>173</v>
      </c>
      <c r="J7" s="31" t="s">
        <v>174</v>
      </c>
      <c r="K7" s="31" t="s">
        <v>175</v>
      </c>
      <c r="L7" s="31" t="s">
        <v>176</v>
      </c>
      <c r="M7" s="31" t="s">
        <v>177</v>
      </c>
    </row>
    <row r="8" spans="2:13" ht="21.75" customHeight="1">
      <c r="B8" s="42">
        <v>1</v>
      </c>
      <c r="C8" s="33"/>
      <c r="D8" s="43" t="str">
        <f>IFERROR(IF(C8="","",VLOOKUP(C8,全社員台帳!$B$13:$Z$62,2,FALSE())),"")</f>
        <v/>
      </c>
      <c r="E8" s="37"/>
      <c r="F8" s="36"/>
      <c r="G8" s="36"/>
      <c r="H8" s="36"/>
      <c r="I8" s="36"/>
      <c r="J8" s="36"/>
      <c r="K8" s="46" t="str">
        <f t="shared" ref="K8:K39" si="0">IFERROR(AVERAGE(G8:J8),"")</f>
        <v/>
      </c>
      <c r="L8" s="36"/>
      <c r="M8" s="39"/>
    </row>
    <row r="9" spans="2:13" ht="21.75" customHeight="1">
      <c r="B9" s="42">
        <v>2</v>
      </c>
      <c r="C9" s="33"/>
      <c r="D9" s="43" t="str">
        <f>IFERROR(IF(C9="","",VLOOKUP(C9,全社員台帳!$B$13:$Z$62,2,FALSE())),"")</f>
        <v/>
      </c>
      <c r="E9" s="37"/>
      <c r="F9" s="36"/>
      <c r="G9" s="36"/>
      <c r="H9" s="36"/>
      <c r="I9" s="36"/>
      <c r="J9" s="36"/>
      <c r="K9" s="46" t="str">
        <f t="shared" si="0"/>
        <v/>
      </c>
      <c r="L9" s="36"/>
      <c r="M9" s="39"/>
    </row>
    <row r="10" spans="2:13" ht="21.75" customHeight="1">
      <c r="B10" s="42">
        <v>3</v>
      </c>
      <c r="C10" s="33"/>
      <c r="D10" s="43" t="str">
        <f>IFERROR(IF(C10="","",VLOOKUP(C10,全社員台帳!$B$13:$Z$62,2,FALSE())),"")</f>
        <v/>
      </c>
      <c r="E10" s="37"/>
      <c r="F10" s="36"/>
      <c r="G10" s="36"/>
      <c r="H10" s="36"/>
      <c r="I10" s="36"/>
      <c r="J10" s="36"/>
      <c r="K10" s="46" t="str">
        <f t="shared" si="0"/>
        <v/>
      </c>
      <c r="L10" s="36"/>
      <c r="M10" s="39"/>
    </row>
    <row r="11" spans="2:13" ht="21.75" customHeight="1">
      <c r="B11" s="42">
        <v>4</v>
      </c>
      <c r="C11" s="33"/>
      <c r="D11" s="43" t="str">
        <f>IFERROR(IF(C11="","",VLOOKUP(C11,全社員台帳!$B$13:$Z$62,2,FALSE())),"")</f>
        <v/>
      </c>
      <c r="E11" s="37"/>
      <c r="F11" s="36"/>
      <c r="G11" s="36"/>
      <c r="H11" s="36"/>
      <c r="I11" s="36"/>
      <c r="J11" s="36"/>
      <c r="K11" s="46" t="str">
        <f t="shared" si="0"/>
        <v/>
      </c>
      <c r="L11" s="36"/>
      <c r="M11" s="39"/>
    </row>
    <row r="12" spans="2:13" ht="21.75" customHeight="1">
      <c r="B12" s="42">
        <v>5</v>
      </c>
      <c r="C12" s="33"/>
      <c r="D12" s="43" t="str">
        <f>IFERROR(IF(C12="","",VLOOKUP(C12,全社員台帳!$B$13:$Z$62,2,FALSE())),"")</f>
        <v/>
      </c>
      <c r="E12" s="37"/>
      <c r="F12" s="36"/>
      <c r="G12" s="36"/>
      <c r="H12" s="36"/>
      <c r="I12" s="36"/>
      <c r="J12" s="36"/>
      <c r="K12" s="46" t="str">
        <f t="shared" si="0"/>
        <v/>
      </c>
      <c r="L12" s="36"/>
      <c r="M12" s="39"/>
    </row>
    <row r="13" spans="2:13" ht="21.75" customHeight="1">
      <c r="B13" s="42">
        <v>6</v>
      </c>
      <c r="C13" s="33"/>
      <c r="D13" s="43" t="str">
        <f>IFERROR(IF(C13="","",VLOOKUP(C13,全社員台帳!$B$13:$Z$62,2,FALSE())),"")</f>
        <v/>
      </c>
      <c r="E13" s="37"/>
      <c r="F13" s="36"/>
      <c r="G13" s="36"/>
      <c r="H13" s="36"/>
      <c r="I13" s="36"/>
      <c r="J13" s="36"/>
      <c r="K13" s="46" t="str">
        <f t="shared" si="0"/>
        <v/>
      </c>
      <c r="L13" s="36"/>
      <c r="M13" s="39"/>
    </row>
    <row r="14" spans="2:13" ht="21.75" customHeight="1">
      <c r="B14" s="42">
        <v>7</v>
      </c>
      <c r="C14" s="33"/>
      <c r="D14" s="43" t="str">
        <f>IFERROR(IF(C14="","",VLOOKUP(C14,全社員台帳!$B$13:$Z$62,2,FALSE())),"")</f>
        <v/>
      </c>
      <c r="E14" s="37"/>
      <c r="F14" s="36"/>
      <c r="G14" s="36"/>
      <c r="H14" s="36"/>
      <c r="I14" s="36"/>
      <c r="J14" s="36"/>
      <c r="K14" s="46" t="str">
        <f t="shared" si="0"/>
        <v/>
      </c>
      <c r="L14" s="36"/>
      <c r="M14" s="39"/>
    </row>
    <row r="15" spans="2:13" ht="21.75" customHeight="1">
      <c r="B15" s="42">
        <v>8</v>
      </c>
      <c r="C15" s="33"/>
      <c r="D15" s="43" t="str">
        <f>IFERROR(IF(C15="","",VLOOKUP(C15,全社員台帳!$B$13:$Z$62,2,FALSE())),"")</f>
        <v/>
      </c>
      <c r="E15" s="37"/>
      <c r="F15" s="36"/>
      <c r="G15" s="36"/>
      <c r="H15" s="36"/>
      <c r="I15" s="36"/>
      <c r="J15" s="36"/>
      <c r="K15" s="46" t="str">
        <f t="shared" si="0"/>
        <v/>
      </c>
      <c r="L15" s="36"/>
      <c r="M15" s="39"/>
    </row>
    <row r="16" spans="2:13" ht="21.75" customHeight="1">
      <c r="B16" s="42">
        <v>9</v>
      </c>
      <c r="C16" s="33"/>
      <c r="D16" s="43" t="str">
        <f>IFERROR(IF(C16="","",VLOOKUP(C16,全社員台帳!$B$13:$Z$62,2,FALSE())),"")</f>
        <v/>
      </c>
      <c r="E16" s="37"/>
      <c r="F16" s="36"/>
      <c r="G16" s="36"/>
      <c r="H16" s="36"/>
      <c r="I16" s="36"/>
      <c r="J16" s="36"/>
      <c r="K16" s="46" t="str">
        <f t="shared" si="0"/>
        <v/>
      </c>
      <c r="L16" s="36"/>
      <c r="M16" s="39"/>
    </row>
    <row r="17" spans="2:13" ht="21.75" customHeight="1">
      <c r="B17" s="42">
        <v>10</v>
      </c>
      <c r="C17" s="33"/>
      <c r="D17" s="43" t="str">
        <f>IFERROR(IF(C17="","",VLOOKUP(C17,全社員台帳!$B$13:$Z$62,2,FALSE())),"")</f>
        <v/>
      </c>
      <c r="E17" s="37"/>
      <c r="F17" s="36"/>
      <c r="G17" s="36"/>
      <c r="H17" s="36"/>
      <c r="I17" s="36"/>
      <c r="J17" s="36"/>
      <c r="K17" s="46" t="str">
        <f t="shared" si="0"/>
        <v/>
      </c>
      <c r="L17" s="36"/>
      <c r="M17" s="39"/>
    </row>
    <row r="18" spans="2:13" ht="21.75" customHeight="1">
      <c r="B18" s="42">
        <v>11</v>
      </c>
      <c r="C18" s="33"/>
      <c r="D18" s="43" t="str">
        <f>IFERROR(IF(C18="","",VLOOKUP(C18,全社員台帳!$B$13:$Z$62,2,FALSE())),"")</f>
        <v/>
      </c>
      <c r="E18" s="37"/>
      <c r="F18" s="36"/>
      <c r="G18" s="36"/>
      <c r="H18" s="36"/>
      <c r="I18" s="36"/>
      <c r="J18" s="36"/>
      <c r="K18" s="46" t="str">
        <f t="shared" si="0"/>
        <v/>
      </c>
      <c r="L18" s="36"/>
      <c r="M18" s="39"/>
    </row>
    <row r="19" spans="2:13" ht="21.75" customHeight="1">
      <c r="B19" s="42">
        <v>12</v>
      </c>
      <c r="C19" s="33"/>
      <c r="D19" s="43" t="str">
        <f>IFERROR(IF(C19="","",VLOOKUP(C19,全社員台帳!$B$13:$Z$62,2,FALSE())),"")</f>
        <v/>
      </c>
      <c r="E19" s="37"/>
      <c r="F19" s="36"/>
      <c r="G19" s="36"/>
      <c r="H19" s="36"/>
      <c r="I19" s="36"/>
      <c r="J19" s="36"/>
      <c r="K19" s="46" t="str">
        <f t="shared" si="0"/>
        <v/>
      </c>
      <c r="L19" s="36"/>
      <c r="M19" s="39"/>
    </row>
    <row r="20" spans="2:13" ht="21.75" customHeight="1">
      <c r="B20" s="42">
        <v>13</v>
      </c>
      <c r="C20" s="33"/>
      <c r="D20" s="43" t="str">
        <f>IFERROR(IF(C20="","",VLOOKUP(C20,全社員台帳!$B$13:$Z$62,2,FALSE())),"")</f>
        <v/>
      </c>
      <c r="E20" s="37"/>
      <c r="F20" s="36"/>
      <c r="G20" s="36"/>
      <c r="H20" s="36"/>
      <c r="I20" s="36"/>
      <c r="J20" s="36"/>
      <c r="K20" s="46" t="str">
        <f t="shared" si="0"/>
        <v/>
      </c>
      <c r="L20" s="36"/>
      <c r="M20" s="39"/>
    </row>
    <row r="21" spans="2:13" ht="21.75" customHeight="1">
      <c r="B21" s="42">
        <v>14</v>
      </c>
      <c r="C21" s="33"/>
      <c r="D21" s="43" t="str">
        <f>IFERROR(IF(C21="","",VLOOKUP(C21,全社員台帳!$B$13:$Z$62,2,FALSE())),"")</f>
        <v/>
      </c>
      <c r="E21" s="37"/>
      <c r="F21" s="36"/>
      <c r="G21" s="36"/>
      <c r="H21" s="36"/>
      <c r="I21" s="36"/>
      <c r="J21" s="36"/>
      <c r="K21" s="46" t="str">
        <f t="shared" si="0"/>
        <v/>
      </c>
      <c r="L21" s="36"/>
      <c r="M21" s="39"/>
    </row>
    <row r="22" spans="2:13" ht="21.75" customHeight="1">
      <c r="B22" s="42">
        <v>15</v>
      </c>
      <c r="C22" s="33"/>
      <c r="D22" s="43" t="str">
        <f>IFERROR(IF(C22="","",VLOOKUP(C22,全社員台帳!$B$13:$Z$62,2,FALSE())),"")</f>
        <v/>
      </c>
      <c r="E22" s="37"/>
      <c r="F22" s="36"/>
      <c r="G22" s="36"/>
      <c r="H22" s="36"/>
      <c r="I22" s="36"/>
      <c r="J22" s="36"/>
      <c r="K22" s="46" t="str">
        <f t="shared" si="0"/>
        <v/>
      </c>
      <c r="L22" s="36"/>
      <c r="M22" s="39"/>
    </row>
    <row r="23" spans="2:13" ht="21.75" customHeight="1">
      <c r="B23" s="42">
        <v>16</v>
      </c>
      <c r="C23" s="33"/>
      <c r="D23" s="43" t="str">
        <f>IFERROR(IF(C23="","",VLOOKUP(C23,全社員台帳!$B$13:$Z$62,2,FALSE())),"")</f>
        <v/>
      </c>
      <c r="E23" s="37"/>
      <c r="F23" s="36"/>
      <c r="G23" s="36"/>
      <c r="H23" s="36"/>
      <c r="I23" s="36"/>
      <c r="J23" s="36"/>
      <c r="K23" s="46" t="str">
        <f t="shared" si="0"/>
        <v/>
      </c>
      <c r="L23" s="36"/>
      <c r="M23" s="39"/>
    </row>
    <row r="24" spans="2:13" ht="21.75" customHeight="1">
      <c r="B24" s="42">
        <v>17</v>
      </c>
      <c r="C24" s="33"/>
      <c r="D24" s="43" t="str">
        <f>IFERROR(IF(C24="","",VLOOKUP(C24,全社員台帳!$B$13:$Z$62,2,FALSE())),"")</f>
        <v/>
      </c>
      <c r="E24" s="37"/>
      <c r="F24" s="36"/>
      <c r="G24" s="36"/>
      <c r="H24" s="36"/>
      <c r="I24" s="36"/>
      <c r="J24" s="36"/>
      <c r="K24" s="46" t="str">
        <f t="shared" si="0"/>
        <v/>
      </c>
      <c r="L24" s="36"/>
      <c r="M24" s="39"/>
    </row>
    <row r="25" spans="2:13" ht="21.75" customHeight="1">
      <c r="B25" s="42">
        <v>18</v>
      </c>
      <c r="C25" s="33"/>
      <c r="D25" s="43" t="str">
        <f>IFERROR(IF(C25="","",VLOOKUP(C25,全社員台帳!$B$13:$Z$62,2,FALSE())),"")</f>
        <v/>
      </c>
      <c r="E25" s="37"/>
      <c r="F25" s="36"/>
      <c r="G25" s="36"/>
      <c r="H25" s="36"/>
      <c r="I25" s="36"/>
      <c r="J25" s="36"/>
      <c r="K25" s="46" t="str">
        <f t="shared" si="0"/>
        <v/>
      </c>
      <c r="L25" s="36"/>
      <c r="M25" s="39"/>
    </row>
    <row r="26" spans="2:13" ht="21.75" customHeight="1">
      <c r="B26" s="42">
        <v>19</v>
      </c>
      <c r="C26" s="33"/>
      <c r="D26" s="43" t="str">
        <f>IFERROR(IF(C26="","",VLOOKUP(C26,全社員台帳!$B$13:$Z$62,2,FALSE())),"")</f>
        <v/>
      </c>
      <c r="E26" s="37"/>
      <c r="F26" s="36"/>
      <c r="G26" s="36"/>
      <c r="H26" s="36"/>
      <c r="I26" s="36"/>
      <c r="J26" s="36"/>
      <c r="K26" s="46" t="str">
        <f t="shared" si="0"/>
        <v/>
      </c>
      <c r="L26" s="36"/>
      <c r="M26" s="39"/>
    </row>
    <row r="27" spans="2:13" ht="21.75" customHeight="1">
      <c r="B27" s="42">
        <v>20</v>
      </c>
      <c r="C27" s="33"/>
      <c r="D27" s="43" t="str">
        <f>IFERROR(IF(C27="","",VLOOKUP(C27,全社員台帳!$B$13:$Z$62,2,FALSE())),"")</f>
        <v/>
      </c>
      <c r="E27" s="37"/>
      <c r="F27" s="36"/>
      <c r="G27" s="36"/>
      <c r="H27" s="36"/>
      <c r="I27" s="36"/>
      <c r="J27" s="36"/>
      <c r="K27" s="46" t="str">
        <f t="shared" si="0"/>
        <v/>
      </c>
      <c r="L27" s="36"/>
      <c r="M27" s="39"/>
    </row>
    <row r="28" spans="2:13" ht="21.75" customHeight="1">
      <c r="B28" s="42">
        <v>21</v>
      </c>
      <c r="C28" s="33"/>
      <c r="D28" s="43" t="str">
        <f>IFERROR(IF(C28="","",VLOOKUP(C28,全社員台帳!$B$13:$Z$62,2,FALSE())),"")</f>
        <v/>
      </c>
      <c r="E28" s="37"/>
      <c r="F28" s="36"/>
      <c r="G28" s="36"/>
      <c r="H28" s="36"/>
      <c r="I28" s="36"/>
      <c r="J28" s="36"/>
      <c r="K28" s="46" t="str">
        <f t="shared" si="0"/>
        <v/>
      </c>
      <c r="L28" s="36"/>
      <c r="M28" s="39"/>
    </row>
    <row r="29" spans="2:13" ht="21.75" customHeight="1">
      <c r="B29" s="42">
        <v>22</v>
      </c>
      <c r="C29" s="33"/>
      <c r="D29" s="43" t="str">
        <f>IFERROR(IF(C29="","",VLOOKUP(C29,全社員台帳!$B$13:$Z$62,2,FALSE())),"")</f>
        <v/>
      </c>
      <c r="E29" s="37"/>
      <c r="F29" s="36"/>
      <c r="G29" s="36"/>
      <c r="H29" s="36"/>
      <c r="I29" s="36"/>
      <c r="J29" s="36"/>
      <c r="K29" s="46" t="str">
        <f t="shared" si="0"/>
        <v/>
      </c>
      <c r="L29" s="36"/>
      <c r="M29" s="39"/>
    </row>
    <row r="30" spans="2:13" ht="21.75" customHeight="1">
      <c r="B30" s="42">
        <v>23</v>
      </c>
      <c r="C30" s="33"/>
      <c r="D30" s="43" t="str">
        <f>IFERROR(IF(C30="","",VLOOKUP(C30,全社員台帳!$B$13:$Z$62,2,FALSE())),"")</f>
        <v/>
      </c>
      <c r="E30" s="37"/>
      <c r="F30" s="36"/>
      <c r="G30" s="36"/>
      <c r="H30" s="36"/>
      <c r="I30" s="36"/>
      <c r="J30" s="36"/>
      <c r="K30" s="46" t="str">
        <f t="shared" si="0"/>
        <v/>
      </c>
      <c r="L30" s="36"/>
      <c r="M30" s="39"/>
    </row>
    <row r="31" spans="2:13" ht="21.75" customHeight="1">
      <c r="B31" s="42">
        <v>24</v>
      </c>
      <c r="C31" s="33"/>
      <c r="D31" s="43" t="str">
        <f>IFERROR(IF(C31="","",VLOOKUP(C31,全社員台帳!$B$13:$Z$62,2,FALSE())),"")</f>
        <v/>
      </c>
      <c r="E31" s="37"/>
      <c r="F31" s="36"/>
      <c r="G31" s="36"/>
      <c r="H31" s="36"/>
      <c r="I31" s="36"/>
      <c r="J31" s="36"/>
      <c r="K31" s="46" t="str">
        <f t="shared" si="0"/>
        <v/>
      </c>
      <c r="L31" s="36"/>
      <c r="M31" s="39"/>
    </row>
    <row r="32" spans="2:13" ht="21.75" customHeight="1">
      <c r="B32" s="42">
        <v>25</v>
      </c>
      <c r="C32" s="33"/>
      <c r="D32" s="43" t="str">
        <f>IFERROR(IF(C32="","",VLOOKUP(C32,全社員台帳!$B$13:$Z$62,2,FALSE())),"")</f>
        <v/>
      </c>
      <c r="E32" s="37"/>
      <c r="F32" s="36"/>
      <c r="G32" s="36"/>
      <c r="H32" s="36"/>
      <c r="I32" s="36"/>
      <c r="J32" s="36"/>
      <c r="K32" s="46" t="str">
        <f t="shared" si="0"/>
        <v/>
      </c>
      <c r="L32" s="36"/>
      <c r="M32" s="39"/>
    </row>
    <row r="33" spans="2:13" ht="21.75" customHeight="1">
      <c r="B33" s="42">
        <v>26</v>
      </c>
      <c r="C33" s="33"/>
      <c r="D33" s="43" t="str">
        <f>IFERROR(IF(C33="","",VLOOKUP(C33,全社員台帳!$B$13:$Z$62,2,FALSE())),"")</f>
        <v/>
      </c>
      <c r="E33" s="37"/>
      <c r="F33" s="36"/>
      <c r="G33" s="36"/>
      <c r="H33" s="36"/>
      <c r="I33" s="36"/>
      <c r="J33" s="36"/>
      <c r="K33" s="46" t="str">
        <f t="shared" si="0"/>
        <v/>
      </c>
      <c r="L33" s="36"/>
      <c r="M33" s="39"/>
    </row>
    <row r="34" spans="2:13" ht="21.75" customHeight="1">
      <c r="B34" s="42">
        <v>27</v>
      </c>
      <c r="C34" s="33"/>
      <c r="D34" s="43" t="str">
        <f>IFERROR(IF(C34="","",VLOOKUP(C34,全社員台帳!$B$13:$Z$62,2,FALSE())),"")</f>
        <v/>
      </c>
      <c r="E34" s="37"/>
      <c r="F34" s="36"/>
      <c r="G34" s="36"/>
      <c r="H34" s="36"/>
      <c r="I34" s="36"/>
      <c r="J34" s="36"/>
      <c r="K34" s="46" t="str">
        <f t="shared" si="0"/>
        <v/>
      </c>
      <c r="L34" s="36"/>
      <c r="M34" s="39"/>
    </row>
    <row r="35" spans="2:13" ht="21.75" customHeight="1">
      <c r="B35" s="42">
        <v>28</v>
      </c>
      <c r="C35" s="33"/>
      <c r="D35" s="43" t="str">
        <f>IFERROR(IF(C35="","",VLOOKUP(C35,全社員台帳!$B$13:$Z$62,2,FALSE())),"")</f>
        <v/>
      </c>
      <c r="E35" s="37"/>
      <c r="F35" s="36"/>
      <c r="G35" s="36"/>
      <c r="H35" s="36"/>
      <c r="I35" s="36"/>
      <c r="J35" s="36"/>
      <c r="K35" s="46" t="str">
        <f t="shared" si="0"/>
        <v/>
      </c>
      <c r="L35" s="36"/>
      <c r="M35" s="39"/>
    </row>
    <row r="36" spans="2:13" ht="21.75" customHeight="1">
      <c r="B36" s="42">
        <v>29</v>
      </c>
      <c r="C36" s="33"/>
      <c r="D36" s="43" t="str">
        <f>IFERROR(IF(C36="","",VLOOKUP(C36,全社員台帳!$B$13:$Z$62,2,FALSE())),"")</f>
        <v/>
      </c>
      <c r="E36" s="37"/>
      <c r="F36" s="36"/>
      <c r="G36" s="36"/>
      <c r="H36" s="36"/>
      <c r="I36" s="36"/>
      <c r="J36" s="36"/>
      <c r="K36" s="46" t="str">
        <f t="shared" si="0"/>
        <v/>
      </c>
      <c r="L36" s="36"/>
      <c r="M36" s="39"/>
    </row>
    <row r="37" spans="2:13" ht="21.75" customHeight="1">
      <c r="B37" s="42">
        <v>30</v>
      </c>
      <c r="C37" s="33"/>
      <c r="D37" s="43" t="str">
        <f>IFERROR(IF(C37="","",VLOOKUP(C37,全社員台帳!$B$13:$Z$62,2,FALSE())),"")</f>
        <v/>
      </c>
      <c r="E37" s="37"/>
      <c r="F37" s="36"/>
      <c r="G37" s="36"/>
      <c r="H37" s="36"/>
      <c r="I37" s="36"/>
      <c r="J37" s="36"/>
      <c r="K37" s="46" t="str">
        <f t="shared" si="0"/>
        <v/>
      </c>
      <c r="L37" s="36"/>
      <c r="M37" s="39"/>
    </row>
    <row r="38" spans="2:13" ht="21.75" customHeight="1">
      <c r="B38" s="42">
        <v>31</v>
      </c>
      <c r="C38" s="33"/>
      <c r="D38" s="43" t="str">
        <f>IFERROR(IF(C38="","",VLOOKUP(C38,全社員台帳!$B$13:$Z$62,2,FALSE())),"")</f>
        <v/>
      </c>
      <c r="E38" s="37"/>
      <c r="F38" s="36"/>
      <c r="G38" s="36"/>
      <c r="H38" s="36"/>
      <c r="I38" s="36"/>
      <c r="J38" s="36"/>
      <c r="K38" s="46" t="str">
        <f t="shared" si="0"/>
        <v/>
      </c>
      <c r="L38" s="36"/>
      <c r="M38" s="39"/>
    </row>
    <row r="39" spans="2:13" ht="21.75" customHeight="1">
      <c r="B39" s="42">
        <v>32</v>
      </c>
      <c r="C39" s="33"/>
      <c r="D39" s="43" t="str">
        <f>IFERROR(IF(C39="","",VLOOKUP(C39,全社員台帳!$B$13:$Z$62,2,FALSE())),"")</f>
        <v/>
      </c>
      <c r="E39" s="37"/>
      <c r="F39" s="36"/>
      <c r="G39" s="36"/>
      <c r="H39" s="36"/>
      <c r="I39" s="36"/>
      <c r="J39" s="36"/>
      <c r="K39" s="46" t="str">
        <f t="shared" si="0"/>
        <v/>
      </c>
      <c r="L39" s="36"/>
      <c r="M39" s="39"/>
    </row>
    <row r="40" spans="2:13" ht="21.75" customHeight="1">
      <c r="B40" s="42">
        <v>33</v>
      </c>
      <c r="C40" s="33"/>
      <c r="D40" s="43" t="str">
        <f>IFERROR(IF(C40="","",VLOOKUP(C40,全社員台帳!$B$13:$Z$62,2,FALSE())),"")</f>
        <v/>
      </c>
      <c r="E40" s="37"/>
      <c r="F40" s="36"/>
      <c r="G40" s="36"/>
      <c r="H40" s="36"/>
      <c r="I40" s="36"/>
      <c r="J40" s="36"/>
      <c r="K40" s="46" t="str">
        <f t="shared" ref="K40:K71" si="1">IFERROR(AVERAGE(G40:J40),"")</f>
        <v/>
      </c>
      <c r="L40" s="36"/>
      <c r="M40" s="39"/>
    </row>
    <row r="41" spans="2:13" ht="21.75" customHeight="1">
      <c r="B41" s="42">
        <v>34</v>
      </c>
      <c r="C41" s="33"/>
      <c r="D41" s="43" t="str">
        <f>IFERROR(IF(C41="","",VLOOKUP(C41,全社員台帳!$B$13:$Z$62,2,FALSE())),"")</f>
        <v/>
      </c>
      <c r="E41" s="37"/>
      <c r="F41" s="36"/>
      <c r="G41" s="36"/>
      <c r="H41" s="36"/>
      <c r="I41" s="36"/>
      <c r="J41" s="36"/>
      <c r="K41" s="46" t="str">
        <f t="shared" si="1"/>
        <v/>
      </c>
      <c r="L41" s="36"/>
      <c r="M41" s="39"/>
    </row>
    <row r="42" spans="2:13" ht="21.75" customHeight="1">
      <c r="B42" s="42">
        <v>35</v>
      </c>
      <c r="C42" s="33"/>
      <c r="D42" s="43" t="str">
        <f>IFERROR(IF(C42="","",VLOOKUP(C42,全社員台帳!$B$13:$Z$62,2,FALSE())),"")</f>
        <v/>
      </c>
      <c r="E42" s="37"/>
      <c r="F42" s="36"/>
      <c r="G42" s="36"/>
      <c r="H42" s="36"/>
      <c r="I42" s="36"/>
      <c r="J42" s="36"/>
      <c r="K42" s="46" t="str">
        <f t="shared" si="1"/>
        <v/>
      </c>
      <c r="L42" s="36"/>
      <c r="M42" s="39"/>
    </row>
    <row r="43" spans="2:13" ht="21.75" customHeight="1">
      <c r="B43" s="42">
        <v>36</v>
      </c>
      <c r="C43" s="33"/>
      <c r="D43" s="43" t="str">
        <f>IFERROR(IF(C43="","",VLOOKUP(C43,全社員台帳!$B$13:$Z$62,2,FALSE())),"")</f>
        <v/>
      </c>
      <c r="E43" s="37"/>
      <c r="F43" s="36"/>
      <c r="G43" s="36"/>
      <c r="H43" s="36"/>
      <c r="I43" s="36"/>
      <c r="J43" s="36"/>
      <c r="K43" s="46" t="str">
        <f t="shared" si="1"/>
        <v/>
      </c>
      <c r="L43" s="36"/>
      <c r="M43" s="39"/>
    </row>
    <row r="44" spans="2:13" ht="21.75" customHeight="1">
      <c r="B44" s="42">
        <v>37</v>
      </c>
      <c r="C44" s="33"/>
      <c r="D44" s="43" t="str">
        <f>IFERROR(IF(C44="","",VLOOKUP(C44,全社員台帳!$B$13:$Z$62,2,FALSE())),"")</f>
        <v/>
      </c>
      <c r="E44" s="37"/>
      <c r="F44" s="36"/>
      <c r="G44" s="36"/>
      <c r="H44" s="36"/>
      <c r="I44" s="36"/>
      <c r="J44" s="36"/>
      <c r="K44" s="46" t="str">
        <f t="shared" si="1"/>
        <v/>
      </c>
      <c r="L44" s="36"/>
      <c r="M44" s="39"/>
    </row>
    <row r="45" spans="2:13" ht="21.75" customHeight="1">
      <c r="B45" s="42">
        <v>38</v>
      </c>
      <c r="C45" s="33"/>
      <c r="D45" s="43" t="str">
        <f>IFERROR(IF(C45="","",VLOOKUP(C45,全社員台帳!$B$13:$Z$62,2,FALSE())),"")</f>
        <v/>
      </c>
      <c r="E45" s="37"/>
      <c r="F45" s="36"/>
      <c r="G45" s="36"/>
      <c r="H45" s="36"/>
      <c r="I45" s="36"/>
      <c r="J45" s="36"/>
      <c r="K45" s="46" t="str">
        <f t="shared" si="1"/>
        <v/>
      </c>
      <c r="L45" s="36"/>
      <c r="M45" s="39"/>
    </row>
    <row r="46" spans="2:13" ht="21.75" customHeight="1">
      <c r="B46" s="42">
        <v>39</v>
      </c>
      <c r="C46" s="33"/>
      <c r="D46" s="43" t="str">
        <f>IFERROR(IF(C46="","",VLOOKUP(C46,全社員台帳!$B$13:$Z$62,2,FALSE())),"")</f>
        <v/>
      </c>
      <c r="E46" s="37"/>
      <c r="F46" s="36"/>
      <c r="G46" s="36"/>
      <c r="H46" s="36"/>
      <c r="I46" s="36"/>
      <c r="J46" s="36"/>
      <c r="K46" s="46" t="str">
        <f t="shared" si="1"/>
        <v/>
      </c>
      <c r="L46" s="36"/>
      <c r="M46" s="39"/>
    </row>
    <row r="47" spans="2:13" ht="21.75" customHeight="1">
      <c r="B47" s="42">
        <v>40</v>
      </c>
      <c r="C47" s="33"/>
      <c r="D47" s="43" t="str">
        <f>IFERROR(IF(C47="","",VLOOKUP(C47,全社員台帳!$B$13:$Z$62,2,FALSE())),"")</f>
        <v/>
      </c>
      <c r="E47" s="37"/>
      <c r="F47" s="36"/>
      <c r="G47" s="36"/>
      <c r="H47" s="36"/>
      <c r="I47" s="36"/>
      <c r="J47" s="36"/>
      <c r="K47" s="46" t="str">
        <f t="shared" si="1"/>
        <v/>
      </c>
      <c r="L47" s="36"/>
      <c r="M47" s="39"/>
    </row>
    <row r="48" spans="2:13" ht="21.75" customHeight="1">
      <c r="B48" s="42">
        <v>41</v>
      </c>
      <c r="C48" s="33"/>
      <c r="D48" s="43" t="str">
        <f>IFERROR(IF(C48="","",VLOOKUP(C48,全社員台帳!$B$13:$Z$62,2,FALSE())),"")</f>
        <v/>
      </c>
      <c r="E48" s="37"/>
      <c r="F48" s="36"/>
      <c r="G48" s="36"/>
      <c r="H48" s="36"/>
      <c r="I48" s="36"/>
      <c r="J48" s="36"/>
      <c r="K48" s="46" t="str">
        <f t="shared" si="1"/>
        <v/>
      </c>
      <c r="L48" s="36"/>
      <c r="M48" s="39"/>
    </row>
    <row r="49" spans="2:13" ht="21.75" customHeight="1">
      <c r="B49" s="42">
        <v>42</v>
      </c>
      <c r="C49" s="33"/>
      <c r="D49" s="43" t="str">
        <f>IFERROR(IF(C49="","",VLOOKUP(C49,全社員台帳!$B$13:$Z$62,2,FALSE())),"")</f>
        <v/>
      </c>
      <c r="E49" s="37"/>
      <c r="F49" s="36"/>
      <c r="G49" s="36"/>
      <c r="H49" s="36"/>
      <c r="I49" s="36"/>
      <c r="J49" s="36"/>
      <c r="K49" s="46" t="str">
        <f t="shared" si="1"/>
        <v/>
      </c>
      <c r="L49" s="36"/>
      <c r="M49" s="39"/>
    </row>
    <row r="50" spans="2:13" ht="21.75" customHeight="1">
      <c r="B50" s="42">
        <v>43</v>
      </c>
      <c r="C50" s="33"/>
      <c r="D50" s="43" t="str">
        <f>IFERROR(IF(C50="","",VLOOKUP(C50,全社員台帳!$B$13:$Z$62,2,FALSE())),"")</f>
        <v/>
      </c>
      <c r="E50" s="37"/>
      <c r="F50" s="36"/>
      <c r="G50" s="36"/>
      <c r="H50" s="36"/>
      <c r="I50" s="36"/>
      <c r="J50" s="36"/>
      <c r="K50" s="46" t="str">
        <f t="shared" si="1"/>
        <v/>
      </c>
      <c r="L50" s="36"/>
      <c r="M50" s="39"/>
    </row>
    <row r="51" spans="2:13" ht="21.75" customHeight="1">
      <c r="B51" s="42">
        <v>44</v>
      </c>
      <c r="C51" s="33"/>
      <c r="D51" s="43" t="str">
        <f>IFERROR(IF(C51="","",VLOOKUP(C51,全社員台帳!$B$13:$Z$62,2,FALSE())),"")</f>
        <v/>
      </c>
      <c r="E51" s="37"/>
      <c r="F51" s="36"/>
      <c r="G51" s="36"/>
      <c r="H51" s="36"/>
      <c r="I51" s="36"/>
      <c r="J51" s="36"/>
      <c r="K51" s="46" t="str">
        <f t="shared" si="1"/>
        <v/>
      </c>
      <c r="L51" s="36"/>
      <c r="M51" s="39"/>
    </row>
    <row r="52" spans="2:13" ht="21.75" customHeight="1">
      <c r="B52" s="42">
        <v>45</v>
      </c>
      <c r="C52" s="33"/>
      <c r="D52" s="43" t="str">
        <f>IFERROR(IF(C52="","",VLOOKUP(C52,全社員台帳!$B$13:$Z$62,2,FALSE())),"")</f>
        <v/>
      </c>
      <c r="E52" s="37"/>
      <c r="F52" s="36"/>
      <c r="G52" s="36"/>
      <c r="H52" s="36"/>
      <c r="I52" s="36"/>
      <c r="J52" s="36"/>
      <c r="K52" s="46" t="str">
        <f t="shared" si="1"/>
        <v/>
      </c>
      <c r="L52" s="36"/>
      <c r="M52" s="39"/>
    </row>
    <row r="53" spans="2:13" ht="21.75" customHeight="1">
      <c r="B53" s="42">
        <v>46</v>
      </c>
      <c r="C53" s="33"/>
      <c r="D53" s="43" t="str">
        <f>IFERROR(IF(C53="","",VLOOKUP(C53,全社員台帳!$B$13:$Z$62,2,FALSE())),"")</f>
        <v/>
      </c>
      <c r="E53" s="37"/>
      <c r="F53" s="36"/>
      <c r="G53" s="36"/>
      <c r="H53" s="36"/>
      <c r="I53" s="36"/>
      <c r="J53" s="36"/>
      <c r="K53" s="46" t="str">
        <f t="shared" si="1"/>
        <v/>
      </c>
      <c r="L53" s="36"/>
      <c r="M53" s="39"/>
    </row>
    <row r="54" spans="2:13" ht="21.75" customHeight="1">
      <c r="B54" s="42">
        <v>47</v>
      </c>
      <c r="C54" s="33"/>
      <c r="D54" s="43" t="str">
        <f>IFERROR(IF(C54="","",VLOOKUP(C54,全社員台帳!$B$13:$Z$62,2,FALSE())),"")</f>
        <v/>
      </c>
      <c r="E54" s="37"/>
      <c r="F54" s="36"/>
      <c r="G54" s="36"/>
      <c r="H54" s="36"/>
      <c r="I54" s="36"/>
      <c r="J54" s="36"/>
      <c r="K54" s="46" t="str">
        <f t="shared" si="1"/>
        <v/>
      </c>
      <c r="L54" s="36"/>
      <c r="M54" s="39"/>
    </row>
    <row r="55" spans="2:13" ht="21.75" customHeight="1">
      <c r="B55" s="42">
        <v>48</v>
      </c>
      <c r="C55" s="33"/>
      <c r="D55" s="43" t="str">
        <f>IFERROR(IF(C55="","",VLOOKUP(C55,全社員台帳!$B$13:$Z$62,2,FALSE())),"")</f>
        <v/>
      </c>
      <c r="E55" s="37"/>
      <c r="F55" s="36"/>
      <c r="G55" s="36"/>
      <c r="H55" s="36"/>
      <c r="I55" s="36"/>
      <c r="J55" s="36"/>
      <c r="K55" s="46" t="str">
        <f t="shared" si="1"/>
        <v/>
      </c>
      <c r="L55" s="36"/>
      <c r="M55" s="39"/>
    </row>
    <row r="56" spans="2:13" ht="21.75" customHeight="1">
      <c r="B56" s="42">
        <v>49</v>
      </c>
      <c r="C56" s="33"/>
      <c r="D56" s="43" t="str">
        <f>IFERROR(IF(C56="","",VLOOKUP(C56,全社員台帳!$B$13:$Z$62,2,FALSE())),"")</f>
        <v/>
      </c>
      <c r="E56" s="37"/>
      <c r="F56" s="36"/>
      <c r="G56" s="36"/>
      <c r="H56" s="36"/>
      <c r="I56" s="36"/>
      <c r="J56" s="36"/>
      <c r="K56" s="46" t="str">
        <f t="shared" si="1"/>
        <v/>
      </c>
      <c r="L56" s="36"/>
      <c r="M56" s="39"/>
    </row>
    <row r="57" spans="2:13" ht="21.75" customHeight="1">
      <c r="B57" s="42">
        <v>50</v>
      </c>
      <c r="C57" s="33"/>
      <c r="D57" s="43" t="str">
        <f>IFERROR(IF(C57="","",VLOOKUP(C57,全社員台帳!$B$13:$Z$62,2,FALSE())),"")</f>
        <v/>
      </c>
      <c r="E57" s="37"/>
      <c r="F57" s="36"/>
      <c r="G57" s="36"/>
      <c r="H57" s="36"/>
      <c r="I57" s="36"/>
      <c r="J57" s="36"/>
      <c r="K57" s="46" t="str">
        <f t="shared" si="1"/>
        <v/>
      </c>
      <c r="L57" s="36"/>
      <c r="M57" s="39"/>
    </row>
    <row r="58" spans="2:13" ht="21.75" customHeight="1">
      <c r="B58" s="42">
        <v>51</v>
      </c>
      <c r="C58" s="33"/>
      <c r="D58" s="43" t="str">
        <f>IFERROR(IF(C58="","",VLOOKUP(C58,全社員台帳!$B$13:$Z$62,2,FALSE())),"")</f>
        <v/>
      </c>
      <c r="E58" s="37"/>
      <c r="F58" s="36"/>
      <c r="G58" s="36"/>
      <c r="H58" s="36"/>
      <c r="I58" s="36"/>
      <c r="J58" s="36"/>
      <c r="K58" s="46" t="str">
        <f t="shared" si="1"/>
        <v/>
      </c>
      <c r="L58" s="36"/>
      <c r="M58" s="39"/>
    </row>
    <row r="59" spans="2:13" ht="21.75" customHeight="1">
      <c r="B59" s="42">
        <v>52</v>
      </c>
      <c r="C59" s="33"/>
      <c r="D59" s="43" t="str">
        <f>IFERROR(IF(C59="","",VLOOKUP(C59,全社員台帳!$B$13:$Z$62,2,FALSE())),"")</f>
        <v/>
      </c>
      <c r="E59" s="37"/>
      <c r="F59" s="36"/>
      <c r="G59" s="36"/>
      <c r="H59" s="36"/>
      <c r="I59" s="36"/>
      <c r="J59" s="36"/>
      <c r="K59" s="46" t="str">
        <f t="shared" si="1"/>
        <v/>
      </c>
      <c r="L59" s="36"/>
      <c r="M59" s="39"/>
    </row>
    <row r="60" spans="2:13" ht="21.75" customHeight="1">
      <c r="B60" s="42">
        <v>53</v>
      </c>
      <c r="C60" s="33"/>
      <c r="D60" s="43" t="str">
        <f>IFERROR(IF(C60="","",VLOOKUP(C60,全社員台帳!$B$13:$Z$62,2,FALSE())),"")</f>
        <v/>
      </c>
      <c r="E60" s="37"/>
      <c r="F60" s="36"/>
      <c r="G60" s="36"/>
      <c r="H60" s="36"/>
      <c r="I60" s="36"/>
      <c r="J60" s="36"/>
      <c r="K60" s="46" t="str">
        <f t="shared" si="1"/>
        <v/>
      </c>
      <c r="L60" s="36"/>
      <c r="M60" s="39"/>
    </row>
    <row r="61" spans="2:13" ht="21.75" customHeight="1">
      <c r="B61" s="42">
        <v>54</v>
      </c>
      <c r="C61" s="33"/>
      <c r="D61" s="43" t="str">
        <f>IFERROR(IF(C61="","",VLOOKUP(C61,全社員台帳!$B$13:$Z$62,2,FALSE())),"")</f>
        <v/>
      </c>
      <c r="E61" s="37"/>
      <c r="F61" s="36"/>
      <c r="G61" s="36"/>
      <c r="H61" s="36"/>
      <c r="I61" s="36"/>
      <c r="J61" s="36"/>
      <c r="K61" s="46" t="str">
        <f t="shared" si="1"/>
        <v/>
      </c>
      <c r="L61" s="36"/>
      <c r="M61" s="39"/>
    </row>
    <row r="62" spans="2:13" ht="21.75" customHeight="1">
      <c r="B62" s="42">
        <v>55</v>
      </c>
      <c r="C62" s="33"/>
      <c r="D62" s="43" t="str">
        <f>IFERROR(IF(C62="","",VLOOKUP(C62,全社員台帳!$B$13:$Z$62,2,FALSE())),"")</f>
        <v/>
      </c>
      <c r="E62" s="37"/>
      <c r="F62" s="36"/>
      <c r="G62" s="36"/>
      <c r="H62" s="36"/>
      <c r="I62" s="36"/>
      <c r="J62" s="36"/>
      <c r="K62" s="46" t="str">
        <f t="shared" si="1"/>
        <v/>
      </c>
      <c r="L62" s="36"/>
      <c r="M62" s="39"/>
    </row>
    <row r="63" spans="2:13" ht="21.75" customHeight="1">
      <c r="B63" s="42">
        <v>56</v>
      </c>
      <c r="C63" s="33"/>
      <c r="D63" s="43" t="str">
        <f>IFERROR(IF(C63="","",VLOOKUP(C63,全社員台帳!$B$13:$Z$62,2,FALSE())),"")</f>
        <v/>
      </c>
      <c r="E63" s="37"/>
      <c r="F63" s="36"/>
      <c r="G63" s="36"/>
      <c r="H63" s="36"/>
      <c r="I63" s="36"/>
      <c r="J63" s="36"/>
      <c r="K63" s="46" t="str">
        <f t="shared" si="1"/>
        <v/>
      </c>
      <c r="L63" s="36"/>
      <c r="M63" s="39"/>
    </row>
    <row r="64" spans="2:13" ht="21.75" customHeight="1">
      <c r="B64" s="42">
        <v>57</v>
      </c>
      <c r="C64" s="33"/>
      <c r="D64" s="43" t="str">
        <f>IFERROR(IF(C64="","",VLOOKUP(C64,全社員台帳!$B$13:$Z$62,2,FALSE())),"")</f>
        <v/>
      </c>
      <c r="E64" s="37"/>
      <c r="F64" s="36"/>
      <c r="G64" s="36"/>
      <c r="H64" s="36"/>
      <c r="I64" s="36"/>
      <c r="J64" s="36"/>
      <c r="K64" s="46" t="str">
        <f t="shared" si="1"/>
        <v/>
      </c>
      <c r="L64" s="36"/>
      <c r="M64" s="39"/>
    </row>
    <row r="65" spans="2:13" ht="21.75" customHeight="1">
      <c r="B65" s="42">
        <v>58</v>
      </c>
      <c r="C65" s="33"/>
      <c r="D65" s="43" t="str">
        <f>IFERROR(IF(C65="","",VLOOKUP(C65,全社員台帳!$B$13:$Z$62,2,FALSE())),"")</f>
        <v/>
      </c>
      <c r="E65" s="37"/>
      <c r="F65" s="36"/>
      <c r="G65" s="36"/>
      <c r="H65" s="36"/>
      <c r="I65" s="36"/>
      <c r="J65" s="36"/>
      <c r="K65" s="46" t="str">
        <f t="shared" si="1"/>
        <v/>
      </c>
      <c r="L65" s="36"/>
      <c r="M65" s="39"/>
    </row>
    <row r="66" spans="2:13" ht="21.75" customHeight="1">
      <c r="B66" s="42">
        <v>59</v>
      </c>
      <c r="C66" s="33"/>
      <c r="D66" s="43" t="str">
        <f>IFERROR(IF(C66="","",VLOOKUP(C66,全社員台帳!$B$13:$Z$62,2,FALSE())),"")</f>
        <v/>
      </c>
      <c r="E66" s="37"/>
      <c r="F66" s="36"/>
      <c r="G66" s="36"/>
      <c r="H66" s="36"/>
      <c r="I66" s="36"/>
      <c r="J66" s="36"/>
      <c r="K66" s="46" t="str">
        <f t="shared" si="1"/>
        <v/>
      </c>
      <c r="L66" s="36"/>
      <c r="M66" s="39"/>
    </row>
    <row r="67" spans="2:13" ht="21.75" customHeight="1">
      <c r="B67" s="42">
        <v>60</v>
      </c>
      <c r="C67" s="33"/>
      <c r="D67" s="43" t="str">
        <f>IFERROR(IF(C67="","",VLOOKUP(C67,全社員台帳!$B$13:$Z$62,2,FALSE())),"")</f>
        <v/>
      </c>
      <c r="E67" s="37"/>
      <c r="F67" s="36"/>
      <c r="G67" s="36"/>
      <c r="H67" s="36"/>
      <c r="I67" s="36"/>
      <c r="J67" s="36"/>
      <c r="K67" s="46" t="str">
        <f t="shared" si="1"/>
        <v/>
      </c>
      <c r="L67" s="36"/>
      <c r="M67" s="39"/>
    </row>
    <row r="68" spans="2:13" ht="21.75" customHeight="1">
      <c r="B68" s="42">
        <v>61</v>
      </c>
      <c r="C68" s="33"/>
      <c r="D68" s="43" t="str">
        <f>IFERROR(IF(C68="","",VLOOKUP(C68,全社員台帳!$B$13:$Z$62,2,FALSE())),"")</f>
        <v/>
      </c>
      <c r="E68" s="37"/>
      <c r="F68" s="36"/>
      <c r="G68" s="36"/>
      <c r="H68" s="36"/>
      <c r="I68" s="36"/>
      <c r="J68" s="36"/>
      <c r="K68" s="46" t="str">
        <f t="shared" si="1"/>
        <v/>
      </c>
      <c r="L68" s="36"/>
      <c r="M68" s="39"/>
    </row>
    <row r="69" spans="2:13" ht="21.75" customHeight="1">
      <c r="B69" s="42">
        <v>62</v>
      </c>
      <c r="C69" s="33"/>
      <c r="D69" s="43" t="str">
        <f>IFERROR(IF(C69="","",VLOOKUP(C69,全社員台帳!$B$13:$Z$62,2,FALSE())),"")</f>
        <v/>
      </c>
      <c r="E69" s="37"/>
      <c r="F69" s="36"/>
      <c r="G69" s="36"/>
      <c r="H69" s="36"/>
      <c r="I69" s="36"/>
      <c r="J69" s="36"/>
      <c r="K69" s="46" t="str">
        <f t="shared" si="1"/>
        <v/>
      </c>
      <c r="L69" s="36"/>
      <c r="M69" s="39"/>
    </row>
    <row r="70" spans="2:13" ht="21.75" customHeight="1">
      <c r="B70" s="42">
        <v>63</v>
      </c>
      <c r="C70" s="33"/>
      <c r="D70" s="43" t="str">
        <f>IFERROR(IF(C70="","",VLOOKUP(C70,全社員台帳!$B$13:$Z$62,2,FALSE())),"")</f>
        <v/>
      </c>
      <c r="E70" s="37"/>
      <c r="F70" s="36"/>
      <c r="G70" s="36"/>
      <c r="H70" s="36"/>
      <c r="I70" s="36"/>
      <c r="J70" s="36"/>
      <c r="K70" s="46" t="str">
        <f t="shared" si="1"/>
        <v/>
      </c>
      <c r="L70" s="36"/>
      <c r="M70" s="39"/>
    </row>
    <row r="71" spans="2:13" ht="21.75" customHeight="1">
      <c r="B71" s="42">
        <v>64</v>
      </c>
      <c r="C71" s="33"/>
      <c r="D71" s="43" t="str">
        <f>IFERROR(IF(C71="","",VLOOKUP(C71,全社員台帳!$B$13:$Z$62,2,FALSE())),"")</f>
        <v/>
      </c>
      <c r="E71" s="37"/>
      <c r="F71" s="36"/>
      <c r="G71" s="36"/>
      <c r="H71" s="36"/>
      <c r="I71" s="36"/>
      <c r="J71" s="36"/>
      <c r="K71" s="46" t="str">
        <f t="shared" si="1"/>
        <v/>
      </c>
      <c r="L71" s="36"/>
      <c r="M71" s="39"/>
    </row>
    <row r="72" spans="2:13" ht="21.75" customHeight="1">
      <c r="B72" s="42">
        <v>65</v>
      </c>
      <c r="C72" s="33"/>
      <c r="D72" s="43" t="str">
        <f>IFERROR(IF(C72="","",VLOOKUP(C72,全社員台帳!$B$13:$Z$62,2,FALSE())),"")</f>
        <v/>
      </c>
      <c r="E72" s="37"/>
      <c r="F72" s="36"/>
      <c r="G72" s="36"/>
      <c r="H72" s="36"/>
      <c r="I72" s="36"/>
      <c r="J72" s="36"/>
      <c r="K72" s="46" t="str">
        <f t="shared" ref="K72:K103" si="2">IFERROR(AVERAGE(G72:J72),"")</f>
        <v/>
      </c>
      <c r="L72" s="36"/>
      <c r="M72" s="39"/>
    </row>
    <row r="73" spans="2:13" ht="21.75" customHeight="1">
      <c r="B73" s="42">
        <v>66</v>
      </c>
      <c r="C73" s="33"/>
      <c r="D73" s="43" t="str">
        <f>IFERROR(IF(C73="","",VLOOKUP(C73,全社員台帳!$B$13:$Z$62,2,FALSE())),"")</f>
        <v/>
      </c>
      <c r="E73" s="37"/>
      <c r="F73" s="36"/>
      <c r="G73" s="36"/>
      <c r="H73" s="36"/>
      <c r="I73" s="36"/>
      <c r="J73" s="36"/>
      <c r="K73" s="46" t="str">
        <f t="shared" si="2"/>
        <v/>
      </c>
      <c r="L73" s="36"/>
      <c r="M73" s="39"/>
    </row>
    <row r="74" spans="2:13" ht="21.75" customHeight="1">
      <c r="B74" s="42">
        <v>67</v>
      </c>
      <c r="C74" s="33"/>
      <c r="D74" s="43" t="str">
        <f>IFERROR(IF(C74="","",VLOOKUP(C74,全社員台帳!$B$13:$Z$62,2,FALSE())),"")</f>
        <v/>
      </c>
      <c r="E74" s="37"/>
      <c r="F74" s="36"/>
      <c r="G74" s="36"/>
      <c r="H74" s="36"/>
      <c r="I74" s="36"/>
      <c r="J74" s="36"/>
      <c r="K74" s="46" t="str">
        <f t="shared" si="2"/>
        <v/>
      </c>
      <c r="L74" s="36"/>
      <c r="M74" s="39"/>
    </row>
    <row r="75" spans="2:13" ht="21.75" customHeight="1">
      <c r="B75" s="42">
        <v>68</v>
      </c>
      <c r="C75" s="33"/>
      <c r="D75" s="43" t="str">
        <f>IFERROR(IF(C75="","",VLOOKUP(C75,全社員台帳!$B$13:$Z$62,2,FALSE())),"")</f>
        <v/>
      </c>
      <c r="E75" s="37"/>
      <c r="F75" s="36"/>
      <c r="G75" s="36"/>
      <c r="H75" s="36"/>
      <c r="I75" s="36"/>
      <c r="J75" s="36"/>
      <c r="K75" s="46" t="str">
        <f t="shared" si="2"/>
        <v/>
      </c>
      <c r="L75" s="36"/>
      <c r="M75" s="39"/>
    </row>
    <row r="76" spans="2:13" ht="21.75" customHeight="1">
      <c r="B76" s="42">
        <v>69</v>
      </c>
      <c r="C76" s="33"/>
      <c r="D76" s="43" t="str">
        <f>IFERROR(IF(C76="","",VLOOKUP(C76,全社員台帳!$B$13:$Z$62,2,FALSE())),"")</f>
        <v/>
      </c>
      <c r="E76" s="37"/>
      <c r="F76" s="36"/>
      <c r="G76" s="36"/>
      <c r="H76" s="36"/>
      <c r="I76" s="36"/>
      <c r="J76" s="36"/>
      <c r="K76" s="46" t="str">
        <f t="shared" si="2"/>
        <v/>
      </c>
      <c r="L76" s="36"/>
      <c r="M76" s="39"/>
    </row>
    <row r="77" spans="2:13" ht="21.75" customHeight="1">
      <c r="B77" s="42">
        <v>70</v>
      </c>
      <c r="C77" s="33"/>
      <c r="D77" s="43" t="str">
        <f>IFERROR(IF(C77="","",VLOOKUP(C77,全社員台帳!$B$13:$Z$62,2,FALSE())),"")</f>
        <v/>
      </c>
      <c r="E77" s="37"/>
      <c r="F77" s="36"/>
      <c r="G77" s="36"/>
      <c r="H77" s="36"/>
      <c r="I77" s="36"/>
      <c r="J77" s="36"/>
      <c r="K77" s="46" t="str">
        <f t="shared" si="2"/>
        <v/>
      </c>
      <c r="L77" s="36"/>
      <c r="M77" s="39"/>
    </row>
    <row r="78" spans="2:13" ht="21.75" customHeight="1">
      <c r="B78" s="42">
        <v>71</v>
      </c>
      <c r="C78" s="33"/>
      <c r="D78" s="43" t="str">
        <f>IFERROR(IF(C78="","",VLOOKUP(C78,全社員台帳!$B$13:$Z$62,2,FALSE())),"")</f>
        <v/>
      </c>
      <c r="E78" s="37"/>
      <c r="F78" s="36"/>
      <c r="G78" s="36"/>
      <c r="H78" s="36"/>
      <c r="I78" s="36"/>
      <c r="J78" s="36"/>
      <c r="K78" s="46" t="str">
        <f t="shared" si="2"/>
        <v/>
      </c>
      <c r="L78" s="36"/>
      <c r="M78" s="39"/>
    </row>
    <row r="79" spans="2:13" ht="21.75" customHeight="1">
      <c r="B79" s="42">
        <v>72</v>
      </c>
      <c r="C79" s="33"/>
      <c r="D79" s="43" t="str">
        <f>IFERROR(IF(C79="","",VLOOKUP(C79,全社員台帳!$B$13:$Z$62,2,FALSE())),"")</f>
        <v/>
      </c>
      <c r="E79" s="37"/>
      <c r="F79" s="36"/>
      <c r="G79" s="36"/>
      <c r="H79" s="36"/>
      <c r="I79" s="36"/>
      <c r="J79" s="36"/>
      <c r="K79" s="46" t="str">
        <f t="shared" si="2"/>
        <v/>
      </c>
      <c r="L79" s="36"/>
      <c r="M79" s="39"/>
    </row>
    <row r="80" spans="2:13" ht="21.75" customHeight="1">
      <c r="B80" s="42">
        <v>73</v>
      </c>
      <c r="C80" s="33"/>
      <c r="D80" s="43" t="str">
        <f>IFERROR(IF(C80="","",VLOOKUP(C80,全社員台帳!$B$13:$Z$62,2,FALSE())),"")</f>
        <v/>
      </c>
      <c r="E80" s="37"/>
      <c r="F80" s="36"/>
      <c r="G80" s="36"/>
      <c r="H80" s="36"/>
      <c r="I80" s="36"/>
      <c r="J80" s="36"/>
      <c r="K80" s="46" t="str">
        <f t="shared" si="2"/>
        <v/>
      </c>
      <c r="L80" s="36"/>
      <c r="M80" s="39"/>
    </row>
    <row r="81" spans="2:13" ht="21.75" customHeight="1">
      <c r="B81" s="42">
        <v>74</v>
      </c>
      <c r="C81" s="33"/>
      <c r="D81" s="43" t="str">
        <f>IFERROR(IF(C81="","",VLOOKUP(C81,全社員台帳!$B$13:$Z$62,2,FALSE())),"")</f>
        <v/>
      </c>
      <c r="E81" s="37"/>
      <c r="F81" s="36"/>
      <c r="G81" s="36"/>
      <c r="H81" s="36"/>
      <c r="I81" s="36"/>
      <c r="J81" s="36"/>
      <c r="K81" s="46" t="str">
        <f t="shared" si="2"/>
        <v/>
      </c>
      <c r="L81" s="36"/>
      <c r="M81" s="39"/>
    </row>
    <row r="82" spans="2:13" ht="21.75" customHeight="1">
      <c r="B82" s="42">
        <v>75</v>
      </c>
      <c r="C82" s="33"/>
      <c r="D82" s="43" t="str">
        <f>IFERROR(IF(C82="","",VLOOKUP(C82,全社員台帳!$B$13:$Z$62,2,FALSE())),"")</f>
        <v/>
      </c>
      <c r="E82" s="37"/>
      <c r="F82" s="36"/>
      <c r="G82" s="36"/>
      <c r="H82" s="36"/>
      <c r="I82" s="36"/>
      <c r="J82" s="36"/>
      <c r="K82" s="46" t="str">
        <f t="shared" si="2"/>
        <v/>
      </c>
      <c r="L82" s="36"/>
      <c r="M82" s="39"/>
    </row>
    <row r="83" spans="2:13" ht="21.75" customHeight="1">
      <c r="B83" s="42">
        <v>76</v>
      </c>
      <c r="C83" s="33"/>
      <c r="D83" s="43" t="str">
        <f>IFERROR(IF(C83="","",VLOOKUP(C83,全社員台帳!$B$13:$Z$62,2,FALSE())),"")</f>
        <v/>
      </c>
      <c r="E83" s="37"/>
      <c r="F83" s="36"/>
      <c r="G83" s="36"/>
      <c r="H83" s="36"/>
      <c r="I83" s="36"/>
      <c r="J83" s="36"/>
      <c r="K83" s="46" t="str">
        <f t="shared" si="2"/>
        <v/>
      </c>
      <c r="L83" s="36"/>
      <c r="M83" s="39"/>
    </row>
    <row r="84" spans="2:13" ht="21.75" customHeight="1">
      <c r="B84" s="42">
        <v>77</v>
      </c>
      <c r="C84" s="33"/>
      <c r="D84" s="43" t="str">
        <f>IFERROR(IF(C84="","",VLOOKUP(C84,全社員台帳!$B$13:$Z$62,2,FALSE())),"")</f>
        <v/>
      </c>
      <c r="E84" s="37"/>
      <c r="F84" s="36"/>
      <c r="G84" s="36"/>
      <c r="H84" s="36"/>
      <c r="I84" s="36"/>
      <c r="J84" s="36"/>
      <c r="K84" s="46" t="str">
        <f t="shared" si="2"/>
        <v/>
      </c>
      <c r="L84" s="36"/>
      <c r="M84" s="39"/>
    </row>
    <row r="85" spans="2:13" ht="21.75" customHeight="1">
      <c r="B85" s="42">
        <v>78</v>
      </c>
      <c r="C85" s="33"/>
      <c r="D85" s="43" t="str">
        <f>IFERROR(IF(C85="","",VLOOKUP(C85,全社員台帳!$B$13:$Z$62,2,FALSE())),"")</f>
        <v/>
      </c>
      <c r="E85" s="37"/>
      <c r="F85" s="36"/>
      <c r="G85" s="36"/>
      <c r="H85" s="36"/>
      <c r="I85" s="36"/>
      <c r="J85" s="36"/>
      <c r="K85" s="46" t="str">
        <f t="shared" si="2"/>
        <v/>
      </c>
      <c r="L85" s="36"/>
      <c r="M85" s="39"/>
    </row>
    <row r="86" spans="2:13" ht="21.75" customHeight="1">
      <c r="B86" s="42">
        <v>79</v>
      </c>
      <c r="C86" s="33"/>
      <c r="D86" s="43" t="str">
        <f>IFERROR(IF(C86="","",VLOOKUP(C86,全社員台帳!$B$13:$Z$62,2,FALSE())),"")</f>
        <v/>
      </c>
      <c r="E86" s="37"/>
      <c r="F86" s="36"/>
      <c r="G86" s="36"/>
      <c r="H86" s="36"/>
      <c r="I86" s="36"/>
      <c r="J86" s="36"/>
      <c r="K86" s="46" t="str">
        <f t="shared" si="2"/>
        <v/>
      </c>
      <c r="L86" s="36"/>
      <c r="M86" s="39"/>
    </row>
    <row r="87" spans="2:13" ht="21.75" customHeight="1">
      <c r="B87" s="42">
        <v>80</v>
      </c>
      <c r="C87" s="33"/>
      <c r="D87" s="43" t="str">
        <f>IFERROR(IF(C87="","",VLOOKUP(C87,全社員台帳!$B$13:$Z$62,2,FALSE())),"")</f>
        <v/>
      </c>
      <c r="E87" s="37"/>
      <c r="F87" s="36"/>
      <c r="G87" s="36"/>
      <c r="H87" s="36"/>
      <c r="I87" s="36"/>
      <c r="J87" s="36"/>
      <c r="K87" s="46" t="str">
        <f t="shared" si="2"/>
        <v/>
      </c>
      <c r="L87" s="36"/>
      <c r="M87" s="39"/>
    </row>
    <row r="88" spans="2:13" ht="21.75" customHeight="1">
      <c r="B88" s="42">
        <v>81</v>
      </c>
      <c r="C88" s="33"/>
      <c r="D88" s="43" t="str">
        <f>IFERROR(IF(C88="","",VLOOKUP(C88,全社員台帳!$B$13:$Z$62,2,FALSE())),"")</f>
        <v/>
      </c>
      <c r="E88" s="37"/>
      <c r="F88" s="36"/>
      <c r="G88" s="36"/>
      <c r="H88" s="36"/>
      <c r="I88" s="36"/>
      <c r="J88" s="36"/>
      <c r="K88" s="46" t="str">
        <f t="shared" si="2"/>
        <v/>
      </c>
      <c r="L88" s="36"/>
      <c r="M88" s="39"/>
    </row>
    <row r="89" spans="2:13" ht="21.75" customHeight="1">
      <c r="B89" s="42">
        <v>82</v>
      </c>
      <c r="C89" s="33"/>
      <c r="D89" s="43" t="str">
        <f>IFERROR(IF(C89="","",VLOOKUP(C89,全社員台帳!$B$13:$Z$62,2,FALSE())),"")</f>
        <v/>
      </c>
      <c r="E89" s="37"/>
      <c r="F89" s="36"/>
      <c r="G89" s="36"/>
      <c r="H89" s="36"/>
      <c r="I89" s="36"/>
      <c r="J89" s="36"/>
      <c r="K89" s="46" t="str">
        <f t="shared" si="2"/>
        <v/>
      </c>
      <c r="L89" s="36"/>
      <c r="M89" s="39"/>
    </row>
    <row r="90" spans="2:13" ht="21.75" customHeight="1">
      <c r="B90" s="42">
        <v>83</v>
      </c>
      <c r="C90" s="33"/>
      <c r="D90" s="43" t="str">
        <f>IFERROR(IF(C90="","",VLOOKUP(C90,全社員台帳!$B$13:$Z$62,2,FALSE())),"")</f>
        <v/>
      </c>
      <c r="E90" s="37"/>
      <c r="F90" s="36"/>
      <c r="G90" s="36"/>
      <c r="H90" s="36"/>
      <c r="I90" s="36"/>
      <c r="J90" s="36"/>
      <c r="K90" s="46" t="str">
        <f t="shared" si="2"/>
        <v/>
      </c>
      <c r="L90" s="36"/>
      <c r="M90" s="39"/>
    </row>
    <row r="91" spans="2:13" ht="21.75" customHeight="1">
      <c r="B91" s="42">
        <v>84</v>
      </c>
      <c r="C91" s="33"/>
      <c r="D91" s="43" t="str">
        <f>IFERROR(IF(C91="","",VLOOKUP(C91,全社員台帳!$B$13:$Z$62,2,FALSE())),"")</f>
        <v/>
      </c>
      <c r="E91" s="37"/>
      <c r="F91" s="36"/>
      <c r="G91" s="36"/>
      <c r="H91" s="36"/>
      <c r="I91" s="36"/>
      <c r="J91" s="36"/>
      <c r="K91" s="46" t="str">
        <f t="shared" si="2"/>
        <v/>
      </c>
      <c r="L91" s="36"/>
      <c r="M91" s="39"/>
    </row>
    <row r="92" spans="2:13" ht="21.75" customHeight="1">
      <c r="B92" s="42">
        <v>85</v>
      </c>
      <c r="C92" s="33"/>
      <c r="D92" s="43" t="str">
        <f>IFERROR(IF(C92="","",VLOOKUP(C92,全社員台帳!$B$13:$Z$62,2,FALSE())),"")</f>
        <v/>
      </c>
      <c r="E92" s="37"/>
      <c r="F92" s="36"/>
      <c r="G92" s="36"/>
      <c r="H92" s="36"/>
      <c r="I92" s="36"/>
      <c r="J92" s="36"/>
      <c r="K92" s="46" t="str">
        <f t="shared" si="2"/>
        <v/>
      </c>
      <c r="L92" s="36"/>
      <c r="M92" s="39"/>
    </row>
    <row r="93" spans="2:13" ht="21.75" customHeight="1">
      <c r="B93" s="42">
        <v>86</v>
      </c>
      <c r="C93" s="33"/>
      <c r="D93" s="43" t="str">
        <f>IFERROR(IF(C93="","",VLOOKUP(C93,全社員台帳!$B$13:$Z$62,2,FALSE())),"")</f>
        <v/>
      </c>
      <c r="E93" s="37"/>
      <c r="F93" s="36"/>
      <c r="G93" s="36"/>
      <c r="H93" s="36"/>
      <c r="I93" s="36"/>
      <c r="J93" s="36"/>
      <c r="K93" s="46" t="str">
        <f t="shared" si="2"/>
        <v/>
      </c>
      <c r="L93" s="36"/>
      <c r="M93" s="39"/>
    </row>
    <row r="94" spans="2:13" ht="21.75" customHeight="1">
      <c r="B94" s="42">
        <v>87</v>
      </c>
      <c r="C94" s="33"/>
      <c r="D94" s="43" t="str">
        <f>IFERROR(IF(C94="","",VLOOKUP(C94,全社員台帳!$B$13:$Z$62,2,FALSE())),"")</f>
        <v/>
      </c>
      <c r="E94" s="37"/>
      <c r="F94" s="36"/>
      <c r="G94" s="36"/>
      <c r="H94" s="36"/>
      <c r="I94" s="36"/>
      <c r="J94" s="36"/>
      <c r="K94" s="46" t="str">
        <f t="shared" si="2"/>
        <v/>
      </c>
      <c r="L94" s="36"/>
      <c r="M94" s="39"/>
    </row>
    <row r="95" spans="2:13" ht="21.75" customHeight="1">
      <c r="B95" s="42">
        <v>88</v>
      </c>
      <c r="C95" s="33"/>
      <c r="D95" s="43" t="str">
        <f>IFERROR(IF(C95="","",VLOOKUP(C95,全社員台帳!$B$13:$Z$62,2,FALSE())),"")</f>
        <v/>
      </c>
      <c r="E95" s="37"/>
      <c r="F95" s="36"/>
      <c r="G95" s="36"/>
      <c r="H95" s="36"/>
      <c r="I95" s="36"/>
      <c r="J95" s="36"/>
      <c r="K95" s="46" t="str">
        <f t="shared" si="2"/>
        <v/>
      </c>
      <c r="L95" s="36"/>
      <c r="M95" s="39"/>
    </row>
    <row r="96" spans="2:13" ht="21.75" customHeight="1">
      <c r="B96" s="42">
        <v>89</v>
      </c>
      <c r="C96" s="33"/>
      <c r="D96" s="43" t="str">
        <f>IFERROR(IF(C96="","",VLOOKUP(C96,全社員台帳!$B$13:$Z$62,2,FALSE())),"")</f>
        <v/>
      </c>
      <c r="E96" s="37"/>
      <c r="F96" s="36"/>
      <c r="G96" s="36"/>
      <c r="H96" s="36"/>
      <c r="I96" s="36"/>
      <c r="J96" s="36"/>
      <c r="K96" s="46" t="str">
        <f t="shared" si="2"/>
        <v/>
      </c>
      <c r="L96" s="36"/>
      <c r="M96" s="39"/>
    </row>
    <row r="97" spans="2:13" ht="21.75" customHeight="1">
      <c r="B97" s="42">
        <v>90</v>
      </c>
      <c r="C97" s="33"/>
      <c r="D97" s="43" t="str">
        <f>IFERROR(IF(C97="","",VLOOKUP(C97,全社員台帳!$B$13:$Z$62,2,FALSE())),"")</f>
        <v/>
      </c>
      <c r="E97" s="37"/>
      <c r="F97" s="36"/>
      <c r="G97" s="36"/>
      <c r="H97" s="36"/>
      <c r="I97" s="36"/>
      <c r="J97" s="36"/>
      <c r="K97" s="46" t="str">
        <f t="shared" si="2"/>
        <v/>
      </c>
      <c r="L97" s="36"/>
      <c r="M97" s="39"/>
    </row>
    <row r="98" spans="2:13" ht="21.75" customHeight="1">
      <c r="B98" s="42">
        <v>91</v>
      </c>
      <c r="C98" s="33"/>
      <c r="D98" s="43" t="str">
        <f>IFERROR(IF(C98="","",VLOOKUP(C98,全社員台帳!$B$13:$Z$62,2,FALSE())),"")</f>
        <v/>
      </c>
      <c r="E98" s="37"/>
      <c r="F98" s="36"/>
      <c r="G98" s="36"/>
      <c r="H98" s="36"/>
      <c r="I98" s="36"/>
      <c r="J98" s="36"/>
      <c r="K98" s="46" t="str">
        <f t="shared" si="2"/>
        <v/>
      </c>
      <c r="L98" s="36"/>
      <c r="M98" s="39"/>
    </row>
    <row r="99" spans="2:13" ht="21.75" customHeight="1">
      <c r="B99" s="42">
        <v>92</v>
      </c>
      <c r="C99" s="33"/>
      <c r="D99" s="43" t="str">
        <f>IFERROR(IF(C99="","",VLOOKUP(C99,全社員台帳!$B$13:$Z$62,2,FALSE())),"")</f>
        <v/>
      </c>
      <c r="E99" s="37"/>
      <c r="F99" s="36"/>
      <c r="G99" s="36"/>
      <c r="H99" s="36"/>
      <c r="I99" s="36"/>
      <c r="J99" s="36"/>
      <c r="K99" s="46" t="str">
        <f t="shared" si="2"/>
        <v/>
      </c>
      <c r="L99" s="36"/>
      <c r="M99" s="39"/>
    </row>
    <row r="100" spans="2:13" ht="21.75" customHeight="1">
      <c r="B100" s="42">
        <v>93</v>
      </c>
      <c r="C100" s="33"/>
      <c r="D100" s="43" t="str">
        <f>IFERROR(IF(C100="","",VLOOKUP(C100,全社員台帳!$B$13:$Z$62,2,FALSE())),"")</f>
        <v/>
      </c>
      <c r="E100" s="37"/>
      <c r="F100" s="36"/>
      <c r="G100" s="36"/>
      <c r="H100" s="36"/>
      <c r="I100" s="36"/>
      <c r="J100" s="36"/>
      <c r="K100" s="46" t="str">
        <f t="shared" si="2"/>
        <v/>
      </c>
      <c r="L100" s="36"/>
      <c r="M100" s="39"/>
    </row>
    <row r="101" spans="2:13" ht="21.75" customHeight="1">
      <c r="B101" s="42">
        <v>94</v>
      </c>
      <c r="C101" s="33"/>
      <c r="D101" s="43" t="str">
        <f>IFERROR(IF(C101="","",VLOOKUP(C101,全社員台帳!$B$13:$Z$62,2,FALSE())),"")</f>
        <v/>
      </c>
      <c r="E101" s="37"/>
      <c r="F101" s="36"/>
      <c r="G101" s="36"/>
      <c r="H101" s="36"/>
      <c r="I101" s="36"/>
      <c r="J101" s="36"/>
      <c r="K101" s="46" t="str">
        <f t="shared" si="2"/>
        <v/>
      </c>
      <c r="L101" s="36"/>
      <c r="M101" s="39"/>
    </row>
    <row r="102" spans="2:13" ht="21.75" customHeight="1">
      <c r="B102" s="42">
        <v>95</v>
      </c>
      <c r="C102" s="33"/>
      <c r="D102" s="43" t="str">
        <f>IFERROR(IF(C102="","",VLOOKUP(C102,全社員台帳!$B$13:$Z$62,2,FALSE())),"")</f>
        <v/>
      </c>
      <c r="E102" s="37"/>
      <c r="F102" s="36"/>
      <c r="G102" s="36"/>
      <c r="H102" s="36"/>
      <c r="I102" s="36"/>
      <c r="J102" s="36"/>
      <c r="K102" s="46" t="str">
        <f t="shared" si="2"/>
        <v/>
      </c>
      <c r="L102" s="36"/>
      <c r="M102" s="39"/>
    </row>
    <row r="103" spans="2:13" ht="21.75" customHeight="1">
      <c r="B103" s="42">
        <v>96</v>
      </c>
      <c r="C103" s="33"/>
      <c r="D103" s="43" t="str">
        <f>IFERROR(IF(C103="","",VLOOKUP(C103,全社員台帳!$B$13:$Z$62,2,FALSE())),"")</f>
        <v/>
      </c>
      <c r="E103" s="37"/>
      <c r="F103" s="36"/>
      <c r="G103" s="36"/>
      <c r="H103" s="36"/>
      <c r="I103" s="36"/>
      <c r="J103" s="36"/>
      <c r="K103" s="46" t="str">
        <f t="shared" si="2"/>
        <v/>
      </c>
      <c r="L103" s="36"/>
      <c r="M103" s="39"/>
    </row>
    <row r="104" spans="2:13" ht="21.75" customHeight="1">
      <c r="B104" s="42">
        <v>97</v>
      </c>
      <c r="C104" s="33"/>
      <c r="D104" s="43" t="str">
        <f>IFERROR(IF(C104="","",VLOOKUP(C104,全社員台帳!$B$13:$Z$62,2,FALSE())),"")</f>
        <v/>
      </c>
      <c r="E104" s="37"/>
      <c r="F104" s="36"/>
      <c r="G104" s="36"/>
      <c r="H104" s="36"/>
      <c r="I104" s="36"/>
      <c r="J104" s="36"/>
      <c r="K104" s="46" t="str">
        <f t="shared" ref="K104:K135" si="3">IFERROR(AVERAGE(G104:J104),"")</f>
        <v/>
      </c>
      <c r="L104" s="36"/>
      <c r="M104" s="39"/>
    </row>
    <row r="105" spans="2:13" ht="21.75" customHeight="1">
      <c r="B105" s="42">
        <v>98</v>
      </c>
      <c r="C105" s="33"/>
      <c r="D105" s="43" t="str">
        <f>IFERROR(IF(C105="","",VLOOKUP(C105,全社員台帳!$B$13:$Z$62,2,FALSE())),"")</f>
        <v/>
      </c>
      <c r="E105" s="37"/>
      <c r="F105" s="36"/>
      <c r="G105" s="36"/>
      <c r="H105" s="36"/>
      <c r="I105" s="36"/>
      <c r="J105" s="36"/>
      <c r="K105" s="46" t="str">
        <f t="shared" si="3"/>
        <v/>
      </c>
      <c r="L105" s="36"/>
      <c r="M105" s="39"/>
    </row>
    <row r="106" spans="2:13" ht="21.75" customHeight="1">
      <c r="B106" s="42">
        <v>99</v>
      </c>
      <c r="C106" s="33"/>
      <c r="D106" s="43" t="str">
        <f>IFERROR(IF(C106="","",VLOOKUP(C106,全社員台帳!$B$13:$Z$62,2,FALSE())),"")</f>
        <v/>
      </c>
      <c r="E106" s="37"/>
      <c r="F106" s="36"/>
      <c r="G106" s="36"/>
      <c r="H106" s="36"/>
      <c r="I106" s="36"/>
      <c r="J106" s="36"/>
      <c r="K106" s="46" t="str">
        <f t="shared" si="3"/>
        <v/>
      </c>
      <c r="L106" s="36"/>
      <c r="M106" s="39"/>
    </row>
    <row r="107" spans="2:13" ht="21.75" customHeight="1">
      <c r="B107" s="42">
        <v>100</v>
      </c>
      <c r="C107" s="33"/>
      <c r="D107" s="43" t="str">
        <f>IFERROR(IF(C107="","",VLOOKUP(C107,全社員台帳!$B$13:$Z$62,2,FALSE())),"")</f>
        <v/>
      </c>
      <c r="E107" s="37"/>
      <c r="F107" s="36"/>
      <c r="G107" s="36"/>
      <c r="H107" s="36"/>
      <c r="I107" s="36"/>
      <c r="J107" s="36"/>
      <c r="K107" s="46" t="str">
        <f t="shared" si="3"/>
        <v/>
      </c>
      <c r="L107" s="36"/>
      <c r="M107" s="39"/>
    </row>
    <row r="108" spans="2:13" ht="21.75" customHeight="1">
      <c r="B108" s="42">
        <v>101</v>
      </c>
      <c r="C108" s="33"/>
      <c r="D108" s="43" t="str">
        <f>IFERROR(IF(C108="","",VLOOKUP(C108,全社員台帳!$B$13:$Z$62,2,FALSE())),"")</f>
        <v/>
      </c>
      <c r="E108" s="37"/>
      <c r="F108" s="36"/>
      <c r="G108" s="36"/>
      <c r="H108" s="36"/>
      <c r="I108" s="36"/>
      <c r="J108" s="36"/>
      <c r="K108" s="46" t="str">
        <f t="shared" si="3"/>
        <v/>
      </c>
      <c r="L108" s="36"/>
      <c r="M108" s="39"/>
    </row>
    <row r="109" spans="2:13" ht="21.75" customHeight="1">
      <c r="B109" s="42">
        <v>102</v>
      </c>
      <c r="C109" s="33"/>
      <c r="D109" s="43" t="str">
        <f>IFERROR(IF(C109="","",VLOOKUP(C109,全社員台帳!$B$13:$Z$62,2,FALSE())),"")</f>
        <v/>
      </c>
      <c r="E109" s="37"/>
      <c r="F109" s="36"/>
      <c r="G109" s="36"/>
      <c r="H109" s="36"/>
      <c r="I109" s="36"/>
      <c r="J109" s="36"/>
      <c r="K109" s="46" t="str">
        <f t="shared" si="3"/>
        <v/>
      </c>
      <c r="L109" s="36"/>
      <c r="M109" s="39"/>
    </row>
    <row r="110" spans="2:13" ht="21.75" customHeight="1">
      <c r="B110" s="42">
        <v>103</v>
      </c>
      <c r="C110" s="33"/>
      <c r="D110" s="43" t="str">
        <f>IFERROR(IF(C110="","",VLOOKUP(C110,全社員台帳!$B$13:$Z$62,2,FALSE())),"")</f>
        <v/>
      </c>
      <c r="E110" s="37"/>
      <c r="F110" s="36"/>
      <c r="G110" s="36"/>
      <c r="H110" s="36"/>
      <c r="I110" s="36"/>
      <c r="J110" s="36"/>
      <c r="K110" s="46" t="str">
        <f t="shared" si="3"/>
        <v/>
      </c>
      <c r="L110" s="36"/>
      <c r="M110" s="39"/>
    </row>
    <row r="111" spans="2:13" ht="21.75" customHeight="1">
      <c r="B111" s="42">
        <v>104</v>
      </c>
      <c r="C111" s="33"/>
      <c r="D111" s="43" t="str">
        <f>IFERROR(IF(C111="","",VLOOKUP(C111,全社員台帳!$B$13:$Z$62,2,FALSE())),"")</f>
        <v/>
      </c>
      <c r="E111" s="37"/>
      <c r="F111" s="36"/>
      <c r="G111" s="36"/>
      <c r="H111" s="36"/>
      <c r="I111" s="36"/>
      <c r="J111" s="36"/>
      <c r="K111" s="46" t="str">
        <f t="shared" si="3"/>
        <v/>
      </c>
      <c r="L111" s="36"/>
      <c r="M111" s="39"/>
    </row>
    <row r="112" spans="2:13" ht="21.75" customHeight="1">
      <c r="B112" s="42">
        <v>105</v>
      </c>
      <c r="C112" s="33"/>
      <c r="D112" s="43" t="str">
        <f>IFERROR(IF(C112="","",VLOOKUP(C112,全社員台帳!$B$13:$Z$62,2,FALSE())),"")</f>
        <v/>
      </c>
      <c r="E112" s="37"/>
      <c r="F112" s="36"/>
      <c r="G112" s="36"/>
      <c r="H112" s="36"/>
      <c r="I112" s="36"/>
      <c r="J112" s="36"/>
      <c r="K112" s="46" t="str">
        <f t="shared" si="3"/>
        <v/>
      </c>
      <c r="L112" s="36"/>
      <c r="M112" s="39"/>
    </row>
    <row r="113" spans="2:13" ht="21.75" customHeight="1">
      <c r="B113" s="42">
        <v>106</v>
      </c>
      <c r="C113" s="33"/>
      <c r="D113" s="43" t="str">
        <f>IFERROR(IF(C113="","",VLOOKUP(C113,全社員台帳!$B$13:$Z$62,2,FALSE())),"")</f>
        <v/>
      </c>
      <c r="E113" s="37"/>
      <c r="F113" s="36"/>
      <c r="G113" s="36"/>
      <c r="H113" s="36"/>
      <c r="I113" s="36"/>
      <c r="J113" s="36"/>
      <c r="K113" s="46" t="str">
        <f t="shared" si="3"/>
        <v/>
      </c>
      <c r="L113" s="36"/>
      <c r="M113" s="39"/>
    </row>
    <row r="114" spans="2:13" ht="21.75" customHeight="1">
      <c r="B114" s="42">
        <v>107</v>
      </c>
      <c r="C114" s="33"/>
      <c r="D114" s="43" t="str">
        <f>IFERROR(IF(C114="","",VLOOKUP(C114,全社員台帳!$B$13:$Z$62,2,FALSE())),"")</f>
        <v/>
      </c>
      <c r="E114" s="37"/>
      <c r="F114" s="36"/>
      <c r="G114" s="36"/>
      <c r="H114" s="36"/>
      <c r="I114" s="36"/>
      <c r="J114" s="36"/>
      <c r="K114" s="46" t="str">
        <f t="shared" si="3"/>
        <v/>
      </c>
      <c r="L114" s="36"/>
      <c r="M114" s="39"/>
    </row>
    <row r="115" spans="2:13" ht="21.75" customHeight="1">
      <c r="B115" s="42">
        <v>108</v>
      </c>
      <c r="C115" s="33"/>
      <c r="D115" s="43" t="str">
        <f>IFERROR(IF(C115="","",VLOOKUP(C115,全社員台帳!$B$13:$Z$62,2,FALSE())),"")</f>
        <v/>
      </c>
      <c r="E115" s="37"/>
      <c r="F115" s="36"/>
      <c r="G115" s="36"/>
      <c r="H115" s="36"/>
      <c r="I115" s="36"/>
      <c r="J115" s="36"/>
      <c r="K115" s="46" t="str">
        <f t="shared" si="3"/>
        <v/>
      </c>
      <c r="L115" s="36"/>
      <c r="M115" s="39"/>
    </row>
    <row r="116" spans="2:13" ht="21.75" customHeight="1">
      <c r="B116" s="42">
        <v>109</v>
      </c>
      <c r="C116" s="33"/>
      <c r="D116" s="43" t="str">
        <f>IFERROR(IF(C116="","",VLOOKUP(C116,全社員台帳!$B$13:$Z$62,2,FALSE())),"")</f>
        <v/>
      </c>
      <c r="E116" s="37"/>
      <c r="F116" s="36"/>
      <c r="G116" s="36"/>
      <c r="H116" s="36"/>
      <c r="I116" s="36"/>
      <c r="J116" s="36"/>
      <c r="K116" s="46" t="str">
        <f t="shared" si="3"/>
        <v/>
      </c>
      <c r="L116" s="36"/>
      <c r="M116" s="39"/>
    </row>
    <row r="117" spans="2:13" ht="21.75" customHeight="1">
      <c r="B117" s="42">
        <v>110</v>
      </c>
      <c r="C117" s="33"/>
      <c r="D117" s="43" t="str">
        <f>IFERROR(IF(C117="","",VLOOKUP(C117,全社員台帳!$B$13:$Z$62,2,FALSE())),"")</f>
        <v/>
      </c>
      <c r="E117" s="37"/>
      <c r="F117" s="36"/>
      <c r="G117" s="36"/>
      <c r="H117" s="36"/>
      <c r="I117" s="36"/>
      <c r="J117" s="36"/>
      <c r="K117" s="46" t="str">
        <f t="shared" si="3"/>
        <v/>
      </c>
      <c r="L117" s="36"/>
      <c r="M117" s="39"/>
    </row>
    <row r="118" spans="2:13" ht="21.75" customHeight="1">
      <c r="B118" s="42">
        <v>111</v>
      </c>
      <c r="C118" s="33"/>
      <c r="D118" s="43" t="str">
        <f>IFERROR(IF(C118="","",VLOOKUP(C118,全社員台帳!$B$13:$Z$62,2,FALSE())),"")</f>
        <v/>
      </c>
      <c r="E118" s="37"/>
      <c r="F118" s="36"/>
      <c r="G118" s="36"/>
      <c r="H118" s="36"/>
      <c r="I118" s="36"/>
      <c r="J118" s="36"/>
      <c r="K118" s="46" t="str">
        <f t="shared" si="3"/>
        <v/>
      </c>
      <c r="L118" s="36"/>
      <c r="M118" s="39"/>
    </row>
    <row r="119" spans="2:13" ht="21.75" customHeight="1">
      <c r="B119" s="42">
        <v>112</v>
      </c>
      <c r="C119" s="33"/>
      <c r="D119" s="43" t="str">
        <f>IFERROR(IF(C119="","",VLOOKUP(C119,全社員台帳!$B$13:$Z$62,2,FALSE())),"")</f>
        <v/>
      </c>
      <c r="E119" s="37"/>
      <c r="F119" s="36"/>
      <c r="G119" s="36"/>
      <c r="H119" s="36"/>
      <c r="I119" s="36"/>
      <c r="J119" s="36"/>
      <c r="K119" s="46" t="str">
        <f t="shared" si="3"/>
        <v/>
      </c>
      <c r="L119" s="36"/>
      <c r="M119" s="39"/>
    </row>
    <row r="120" spans="2:13" ht="21.75" customHeight="1">
      <c r="B120" s="42">
        <v>113</v>
      </c>
      <c r="C120" s="33"/>
      <c r="D120" s="43" t="str">
        <f>IFERROR(IF(C120="","",VLOOKUP(C120,全社員台帳!$B$13:$Z$62,2,FALSE())),"")</f>
        <v/>
      </c>
      <c r="E120" s="37"/>
      <c r="F120" s="36"/>
      <c r="G120" s="36"/>
      <c r="H120" s="36"/>
      <c r="I120" s="36"/>
      <c r="J120" s="36"/>
      <c r="K120" s="46" t="str">
        <f t="shared" si="3"/>
        <v/>
      </c>
      <c r="L120" s="36"/>
      <c r="M120" s="39"/>
    </row>
    <row r="121" spans="2:13" ht="21.75" customHeight="1">
      <c r="B121" s="42">
        <v>114</v>
      </c>
      <c r="C121" s="33"/>
      <c r="D121" s="43" t="str">
        <f>IFERROR(IF(C121="","",VLOOKUP(C121,全社員台帳!$B$13:$Z$62,2,FALSE())),"")</f>
        <v/>
      </c>
      <c r="E121" s="37"/>
      <c r="F121" s="36"/>
      <c r="G121" s="36"/>
      <c r="H121" s="36"/>
      <c r="I121" s="36"/>
      <c r="J121" s="36"/>
      <c r="K121" s="46" t="str">
        <f t="shared" si="3"/>
        <v/>
      </c>
      <c r="L121" s="36"/>
      <c r="M121" s="39"/>
    </row>
    <row r="122" spans="2:13" ht="21.75" customHeight="1">
      <c r="B122" s="42">
        <v>115</v>
      </c>
      <c r="C122" s="33"/>
      <c r="D122" s="43" t="str">
        <f>IFERROR(IF(C122="","",VLOOKUP(C122,全社員台帳!$B$13:$Z$62,2,FALSE())),"")</f>
        <v/>
      </c>
      <c r="E122" s="37"/>
      <c r="F122" s="36"/>
      <c r="G122" s="36"/>
      <c r="H122" s="36"/>
      <c r="I122" s="36"/>
      <c r="J122" s="36"/>
      <c r="K122" s="46" t="str">
        <f t="shared" si="3"/>
        <v/>
      </c>
      <c r="L122" s="36"/>
      <c r="M122" s="39"/>
    </row>
    <row r="123" spans="2:13" ht="21.75" customHeight="1">
      <c r="B123" s="42">
        <v>116</v>
      </c>
      <c r="C123" s="33"/>
      <c r="D123" s="43" t="str">
        <f>IFERROR(IF(C123="","",VLOOKUP(C123,全社員台帳!$B$13:$Z$62,2,FALSE())),"")</f>
        <v/>
      </c>
      <c r="E123" s="37"/>
      <c r="F123" s="36"/>
      <c r="G123" s="36"/>
      <c r="H123" s="36"/>
      <c r="I123" s="36"/>
      <c r="J123" s="36"/>
      <c r="K123" s="46" t="str">
        <f t="shared" si="3"/>
        <v/>
      </c>
      <c r="L123" s="36"/>
      <c r="M123" s="39"/>
    </row>
    <row r="124" spans="2:13" ht="21.75" customHeight="1">
      <c r="B124" s="42">
        <v>117</v>
      </c>
      <c r="C124" s="33"/>
      <c r="D124" s="43" t="str">
        <f>IFERROR(IF(C124="","",VLOOKUP(C124,全社員台帳!$B$13:$Z$62,2,FALSE())),"")</f>
        <v/>
      </c>
      <c r="E124" s="37"/>
      <c r="F124" s="36"/>
      <c r="G124" s="36"/>
      <c r="H124" s="36"/>
      <c r="I124" s="36"/>
      <c r="J124" s="36"/>
      <c r="K124" s="46" t="str">
        <f t="shared" si="3"/>
        <v/>
      </c>
      <c r="L124" s="36"/>
      <c r="M124" s="39"/>
    </row>
    <row r="125" spans="2:13" ht="21.75" customHeight="1">
      <c r="B125" s="42">
        <v>118</v>
      </c>
      <c r="C125" s="33"/>
      <c r="D125" s="43" t="str">
        <f>IFERROR(IF(C125="","",VLOOKUP(C125,全社員台帳!$B$13:$Z$62,2,FALSE())),"")</f>
        <v/>
      </c>
      <c r="E125" s="37"/>
      <c r="F125" s="36"/>
      <c r="G125" s="36"/>
      <c r="H125" s="36"/>
      <c r="I125" s="36"/>
      <c r="J125" s="36"/>
      <c r="K125" s="46" t="str">
        <f t="shared" si="3"/>
        <v/>
      </c>
      <c r="L125" s="36"/>
      <c r="M125" s="39"/>
    </row>
    <row r="126" spans="2:13" ht="21.75" customHeight="1">
      <c r="B126" s="42">
        <v>119</v>
      </c>
      <c r="C126" s="33"/>
      <c r="D126" s="43" t="str">
        <f>IFERROR(IF(C126="","",VLOOKUP(C126,全社員台帳!$B$13:$Z$62,2,FALSE())),"")</f>
        <v/>
      </c>
      <c r="E126" s="37"/>
      <c r="F126" s="36"/>
      <c r="G126" s="36"/>
      <c r="H126" s="36"/>
      <c r="I126" s="36"/>
      <c r="J126" s="36"/>
      <c r="K126" s="46" t="str">
        <f t="shared" si="3"/>
        <v/>
      </c>
      <c r="L126" s="36"/>
      <c r="M126" s="39"/>
    </row>
    <row r="127" spans="2:13" ht="21.75" customHeight="1">
      <c r="B127" s="42">
        <v>120</v>
      </c>
      <c r="C127" s="33"/>
      <c r="D127" s="43" t="str">
        <f>IFERROR(IF(C127="","",VLOOKUP(C127,全社員台帳!$B$13:$Z$62,2,FALSE())),"")</f>
        <v/>
      </c>
      <c r="E127" s="37"/>
      <c r="F127" s="36"/>
      <c r="G127" s="36"/>
      <c r="H127" s="36"/>
      <c r="I127" s="36"/>
      <c r="J127" s="36"/>
      <c r="K127" s="46" t="str">
        <f t="shared" si="3"/>
        <v/>
      </c>
      <c r="L127" s="36"/>
      <c r="M127" s="39"/>
    </row>
    <row r="128" spans="2:13" ht="21.75" customHeight="1">
      <c r="B128" s="42">
        <v>121</v>
      </c>
      <c r="C128" s="33"/>
      <c r="D128" s="43" t="str">
        <f>IFERROR(IF(C128="","",VLOOKUP(C128,全社員台帳!$B$13:$Z$62,2,FALSE())),"")</f>
        <v/>
      </c>
      <c r="E128" s="37"/>
      <c r="F128" s="36"/>
      <c r="G128" s="36"/>
      <c r="H128" s="36"/>
      <c r="I128" s="36"/>
      <c r="J128" s="36"/>
      <c r="K128" s="46" t="str">
        <f t="shared" si="3"/>
        <v/>
      </c>
      <c r="L128" s="36"/>
      <c r="M128" s="39"/>
    </row>
    <row r="129" spans="2:13" ht="21.75" customHeight="1">
      <c r="B129" s="42">
        <v>122</v>
      </c>
      <c r="C129" s="33"/>
      <c r="D129" s="43" t="str">
        <f>IFERROR(IF(C129="","",VLOOKUP(C129,全社員台帳!$B$13:$Z$62,2,FALSE())),"")</f>
        <v/>
      </c>
      <c r="E129" s="37"/>
      <c r="F129" s="36"/>
      <c r="G129" s="36"/>
      <c r="H129" s="36"/>
      <c r="I129" s="36"/>
      <c r="J129" s="36"/>
      <c r="K129" s="46" t="str">
        <f t="shared" si="3"/>
        <v/>
      </c>
      <c r="L129" s="36"/>
      <c r="M129" s="39"/>
    </row>
    <row r="130" spans="2:13" ht="21.75" customHeight="1">
      <c r="B130" s="42">
        <v>123</v>
      </c>
      <c r="C130" s="33"/>
      <c r="D130" s="43" t="str">
        <f>IFERROR(IF(C130="","",VLOOKUP(C130,全社員台帳!$B$13:$Z$62,2,FALSE())),"")</f>
        <v/>
      </c>
      <c r="E130" s="37"/>
      <c r="F130" s="36"/>
      <c r="G130" s="36"/>
      <c r="H130" s="36"/>
      <c r="I130" s="36"/>
      <c r="J130" s="36"/>
      <c r="K130" s="46" t="str">
        <f t="shared" si="3"/>
        <v/>
      </c>
      <c r="L130" s="36"/>
      <c r="M130" s="39"/>
    </row>
    <row r="131" spans="2:13" ht="21.75" customHeight="1">
      <c r="B131" s="42">
        <v>124</v>
      </c>
      <c r="C131" s="33"/>
      <c r="D131" s="43" t="str">
        <f>IFERROR(IF(C131="","",VLOOKUP(C131,全社員台帳!$B$13:$Z$62,2,FALSE())),"")</f>
        <v/>
      </c>
      <c r="E131" s="37"/>
      <c r="F131" s="36"/>
      <c r="G131" s="36"/>
      <c r="H131" s="36"/>
      <c r="I131" s="36"/>
      <c r="J131" s="36"/>
      <c r="K131" s="46" t="str">
        <f t="shared" si="3"/>
        <v/>
      </c>
      <c r="L131" s="36"/>
      <c r="M131" s="39"/>
    </row>
    <row r="132" spans="2:13" ht="21.75" customHeight="1">
      <c r="B132" s="42">
        <v>125</v>
      </c>
      <c r="C132" s="33"/>
      <c r="D132" s="43" t="str">
        <f>IFERROR(IF(C132="","",VLOOKUP(C132,全社員台帳!$B$13:$Z$62,2,FALSE())),"")</f>
        <v/>
      </c>
      <c r="E132" s="37"/>
      <c r="F132" s="36"/>
      <c r="G132" s="36"/>
      <c r="H132" s="36"/>
      <c r="I132" s="36"/>
      <c r="J132" s="36"/>
      <c r="K132" s="46" t="str">
        <f t="shared" si="3"/>
        <v/>
      </c>
      <c r="L132" s="36"/>
      <c r="M132" s="39"/>
    </row>
    <row r="133" spans="2:13" ht="21.75" customHeight="1">
      <c r="B133" s="42">
        <v>126</v>
      </c>
      <c r="C133" s="33"/>
      <c r="D133" s="43" t="str">
        <f>IFERROR(IF(C133="","",VLOOKUP(C133,全社員台帳!$B$13:$Z$62,2,FALSE())),"")</f>
        <v/>
      </c>
      <c r="E133" s="37"/>
      <c r="F133" s="36"/>
      <c r="G133" s="36"/>
      <c r="H133" s="36"/>
      <c r="I133" s="36"/>
      <c r="J133" s="36"/>
      <c r="K133" s="46" t="str">
        <f t="shared" si="3"/>
        <v/>
      </c>
      <c r="L133" s="36"/>
      <c r="M133" s="39"/>
    </row>
    <row r="134" spans="2:13" ht="21.75" customHeight="1">
      <c r="B134" s="42">
        <v>127</v>
      </c>
      <c r="C134" s="33"/>
      <c r="D134" s="43" t="str">
        <f>IFERROR(IF(C134="","",VLOOKUP(C134,全社員台帳!$B$13:$Z$62,2,FALSE())),"")</f>
        <v/>
      </c>
      <c r="E134" s="37"/>
      <c r="F134" s="36"/>
      <c r="G134" s="36"/>
      <c r="H134" s="36"/>
      <c r="I134" s="36"/>
      <c r="J134" s="36"/>
      <c r="K134" s="46" t="str">
        <f t="shared" si="3"/>
        <v/>
      </c>
      <c r="L134" s="36"/>
      <c r="M134" s="39"/>
    </row>
    <row r="135" spans="2:13" ht="21.75" customHeight="1">
      <c r="B135" s="42">
        <v>128</v>
      </c>
      <c r="C135" s="33"/>
      <c r="D135" s="43" t="str">
        <f>IFERROR(IF(C135="","",VLOOKUP(C135,全社員台帳!$B$13:$Z$62,2,FALSE())),"")</f>
        <v/>
      </c>
      <c r="E135" s="37"/>
      <c r="F135" s="36"/>
      <c r="G135" s="36"/>
      <c r="H135" s="36"/>
      <c r="I135" s="36"/>
      <c r="J135" s="36"/>
      <c r="K135" s="46" t="str">
        <f t="shared" si="3"/>
        <v/>
      </c>
      <c r="L135" s="36"/>
      <c r="M135" s="39"/>
    </row>
    <row r="136" spans="2:13" ht="21.75" customHeight="1">
      <c r="B136" s="42">
        <v>129</v>
      </c>
      <c r="C136" s="33"/>
      <c r="D136" s="43" t="str">
        <f>IFERROR(IF(C136="","",VLOOKUP(C136,全社員台帳!$B$13:$Z$62,2,FALSE())),"")</f>
        <v/>
      </c>
      <c r="E136" s="37"/>
      <c r="F136" s="36"/>
      <c r="G136" s="36"/>
      <c r="H136" s="36"/>
      <c r="I136" s="36"/>
      <c r="J136" s="36"/>
      <c r="K136" s="46" t="str">
        <f t="shared" ref="K136:K167" si="4">IFERROR(AVERAGE(G136:J136),"")</f>
        <v/>
      </c>
      <c r="L136" s="36"/>
      <c r="M136" s="39"/>
    </row>
    <row r="137" spans="2:13" ht="21.75" customHeight="1">
      <c r="B137" s="42">
        <v>130</v>
      </c>
      <c r="C137" s="33"/>
      <c r="D137" s="43" t="str">
        <f>IFERROR(IF(C137="","",VLOOKUP(C137,全社員台帳!$B$13:$Z$62,2,FALSE())),"")</f>
        <v/>
      </c>
      <c r="E137" s="37"/>
      <c r="F137" s="36"/>
      <c r="G137" s="36"/>
      <c r="H137" s="36"/>
      <c r="I137" s="36"/>
      <c r="J137" s="36"/>
      <c r="K137" s="46" t="str">
        <f t="shared" si="4"/>
        <v/>
      </c>
      <c r="L137" s="36"/>
      <c r="M137" s="39"/>
    </row>
    <row r="138" spans="2:13" ht="21.75" customHeight="1">
      <c r="B138" s="42">
        <v>131</v>
      </c>
      <c r="C138" s="33"/>
      <c r="D138" s="43" t="str">
        <f>IFERROR(IF(C138="","",VLOOKUP(C138,全社員台帳!$B$13:$Z$62,2,FALSE())),"")</f>
        <v/>
      </c>
      <c r="E138" s="37"/>
      <c r="F138" s="36"/>
      <c r="G138" s="36"/>
      <c r="H138" s="36"/>
      <c r="I138" s="36"/>
      <c r="J138" s="36"/>
      <c r="K138" s="46" t="str">
        <f t="shared" si="4"/>
        <v/>
      </c>
      <c r="L138" s="36"/>
      <c r="M138" s="39"/>
    </row>
    <row r="139" spans="2:13" ht="21.75" customHeight="1">
      <c r="B139" s="42">
        <v>132</v>
      </c>
      <c r="C139" s="33"/>
      <c r="D139" s="43" t="str">
        <f>IFERROR(IF(C139="","",VLOOKUP(C139,全社員台帳!$B$13:$Z$62,2,FALSE())),"")</f>
        <v/>
      </c>
      <c r="E139" s="37"/>
      <c r="F139" s="36"/>
      <c r="G139" s="36"/>
      <c r="H139" s="36"/>
      <c r="I139" s="36"/>
      <c r="J139" s="36"/>
      <c r="K139" s="46" t="str">
        <f t="shared" si="4"/>
        <v/>
      </c>
      <c r="L139" s="36"/>
      <c r="M139" s="39"/>
    </row>
    <row r="140" spans="2:13" ht="21.75" customHeight="1">
      <c r="B140" s="42">
        <v>133</v>
      </c>
      <c r="C140" s="33"/>
      <c r="D140" s="43" t="str">
        <f>IFERROR(IF(C140="","",VLOOKUP(C140,全社員台帳!$B$13:$Z$62,2,FALSE())),"")</f>
        <v/>
      </c>
      <c r="E140" s="37"/>
      <c r="F140" s="36"/>
      <c r="G140" s="36"/>
      <c r="H140" s="36"/>
      <c r="I140" s="36"/>
      <c r="J140" s="36"/>
      <c r="K140" s="46" t="str">
        <f t="shared" si="4"/>
        <v/>
      </c>
      <c r="L140" s="36"/>
      <c r="M140" s="39"/>
    </row>
    <row r="141" spans="2:13" ht="21.75" customHeight="1">
      <c r="B141" s="42">
        <v>134</v>
      </c>
      <c r="C141" s="33"/>
      <c r="D141" s="43" t="str">
        <f>IFERROR(IF(C141="","",VLOOKUP(C141,全社員台帳!$B$13:$Z$62,2,FALSE())),"")</f>
        <v/>
      </c>
      <c r="E141" s="37"/>
      <c r="F141" s="36"/>
      <c r="G141" s="36"/>
      <c r="H141" s="36"/>
      <c r="I141" s="36"/>
      <c r="J141" s="36"/>
      <c r="K141" s="46" t="str">
        <f t="shared" si="4"/>
        <v/>
      </c>
      <c r="L141" s="36"/>
      <c r="M141" s="39"/>
    </row>
    <row r="142" spans="2:13" ht="21.75" customHeight="1">
      <c r="B142" s="42">
        <v>135</v>
      </c>
      <c r="C142" s="33"/>
      <c r="D142" s="43" t="str">
        <f>IFERROR(IF(C142="","",VLOOKUP(C142,全社員台帳!$B$13:$Z$62,2,FALSE())),"")</f>
        <v/>
      </c>
      <c r="E142" s="37"/>
      <c r="F142" s="36"/>
      <c r="G142" s="36"/>
      <c r="H142" s="36"/>
      <c r="I142" s="36"/>
      <c r="J142" s="36"/>
      <c r="K142" s="46" t="str">
        <f t="shared" si="4"/>
        <v/>
      </c>
      <c r="L142" s="36"/>
      <c r="M142" s="39"/>
    </row>
    <row r="143" spans="2:13" ht="21.75" customHeight="1">
      <c r="B143" s="42">
        <v>136</v>
      </c>
      <c r="C143" s="33"/>
      <c r="D143" s="43" t="str">
        <f>IFERROR(IF(C143="","",VLOOKUP(C143,全社員台帳!$B$13:$Z$62,2,FALSE())),"")</f>
        <v/>
      </c>
      <c r="E143" s="37"/>
      <c r="F143" s="36"/>
      <c r="G143" s="36"/>
      <c r="H143" s="36"/>
      <c r="I143" s="36"/>
      <c r="J143" s="36"/>
      <c r="K143" s="46" t="str">
        <f t="shared" si="4"/>
        <v/>
      </c>
      <c r="L143" s="36"/>
      <c r="M143" s="39"/>
    </row>
    <row r="144" spans="2:13" ht="21.75" customHeight="1">
      <c r="B144" s="42">
        <v>137</v>
      </c>
      <c r="C144" s="33"/>
      <c r="D144" s="43" t="str">
        <f>IFERROR(IF(C144="","",VLOOKUP(C144,全社員台帳!$B$13:$Z$62,2,FALSE())),"")</f>
        <v/>
      </c>
      <c r="E144" s="37"/>
      <c r="F144" s="36"/>
      <c r="G144" s="36"/>
      <c r="H144" s="36"/>
      <c r="I144" s="36"/>
      <c r="J144" s="36"/>
      <c r="K144" s="46" t="str">
        <f t="shared" si="4"/>
        <v/>
      </c>
      <c r="L144" s="36"/>
      <c r="M144" s="39"/>
    </row>
    <row r="145" spans="2:13" ht="21.75" customHeight="1">
      <c r="B145" s="42">
        <v>138</v>
      </c>
      <c r="C145" s="33"/>
      <c r="D145" s="43" t="str">
        <f>IFERROR(IF(C145="","",VLOOKUP(C145,全社員台帳!$B$13:$Z$62,2,FALSE())),"")</f>
        <v/>
      </c>
      <c r="E145" s="37"/>
      <c r="F145" s="36"/>
      <c r="G145" s="36"/>
      <c r="H145" s="36"/>
      <c r="I145" s="36"/>
      <c r="J145" s="36"/>
      <c r="K145" s="46" t="str">
        <f t="shared" si="4"/>
        <v/>
      </c>
      <c r="L145" s="36"/>
      <c r="M145" s="39"/>
    </row>
    <row r="146" spans="2:13" ht="21.75" customHeight="1">
      <c r="B146" s="42">
        <v>139</v>
      </c>
      <c r="C146" s="33"/>
      <c r="D146" s="43" t="str">
        <f>IFERROR(IF(C146="","",VLOOKUP(C146,全社員台帳!$B$13:$Z$62,2,FALSE())),"")</f>
        <v/>
      </c>
      <c r="E146" s="37"/>
      <c r="F146" s="36"/>
      <c r="G146" s="36"/>
      <c r="H146" s="36"/>
      <c r="I146" s="36"/>
      <c r="J146" s="36"/>
      <c r="K146" s="46" t="str">
        <f t="shared" si="4"/>
        <v/>
      </c>
      <c r="L146" s="36"/>
      <c r="M146" s="39"/>
    </row>
    <row r="147" spans="2:13" ht="21.75" customHeight="1">
      <c r="B147" s="42">
        <v>140</v>
      </c>
      <c r="C147" s="33"/>
      <c r="D147" s="43" t="str">
        <f>IFERROR(IF(C147="","",VLOOKUP(C147,全社員台帳!$B$13:$Z$62,2,FALSE())),"")</f>
        <v/>
      </c>
      <c r="E147" s="37"/>
      <c r="F147" s="36"/>
      <c r="G147" s="36"/>
      <c r="H147" s="36"/>
      <c r="I147" s="36"/>
      <c r="J147" s="36"/>
      <c r="K147" s="46" t="str">
        <f t="shared" si="4"/>
        <v/>
      </c>
      <c r="L147" s="36"/>
      <c r="M147" s="39"/>
    </row>
    <row r="148" spans="2:13" ht="21.75" customHeight="1">
      <c r="B148" s="42">
        <v>141</v>
      </c>
      <c r="C148" s="33"/>
      <c r="D148" s="43" t="str">
        <f>IFERROR(IF(C148="","",VLOOKUP(C148,全社員台帳!$B$13:$Z$62,2,FALSE())),"")</f>
        <v/>
      </c>
      <c r="E148" s="37"/>
      <c r="F148" s="36"/>
      <c r="G148" s="36"/>
      <c r="H148" s="36"/>
      <c r="I148" s="36"/>
      <c r="J148" s="36"/>
      <c r="K148" s="46" t="str">
        <f t="shared" si="4"/>
        <v/>
      </c>
      <c r="L148" s="36"/>
      <c r="M148" s="39"/>
    </row>
    <row r="149" spans="2:13" ht="21.75" customHeight="1">
      <c r="B149" s="42">
        <v>142</v>
      </c>
      <c r="C149" s="33"/>
      <c r="D149" s="43" t="str">
        <f>IFERROR(IF(C149="","",VLOOKUP(C149,全社員台帳!$B$13:$Z$62,2,FALSE())),"")</f>
        <v/>
      </c>
      <c r="E149" s="37"/>
      <c r="F149" s="36"/>
      <c r="G149" s="36"/>
      <c r="H149" s="36"/>
      <c r="I149" s="36"/>
      <c r="J149" s="36"/>
      <c r="K149" s="46" t="str">
        <f t="shared" si="4"/>
        <v/>
      </c>
      <c r="L149" s="36"/>
      <c r="M149" s="39"/>
    </row>
    <row r="150" spans="2:13" ht="21.75" customHeight="1">
      <c r="B150" s="42">
        <v>143</v>
      </c>
      <c r="C150" s="33"/>
      <c r="D150" s="43" t="str">
        <f>IFERROR(IF(C150="","",VLOOKUP(C150,全社員台帳!$B$13:$Z$62,2,FALSE())),"")</f>
        <v/>
      </c>
      <c r="E150" s="37"/>
      <c r="F150" s="36"/>
      <c r="G150" s="36"/>
      <c r="H150" s="36"/>
      <c r="I150" s="36"/>
      <c r="J150" s="36"/>
      <c r="K150" s="46" t="str">
        <f t="shared" si="4"/>
        <v/>
      </c>
      <c r="L150" s="36"/>
      <c r="M150" s="39"/>
    </row>
    <row r="151" spans="2:13" ht="21.75" customHeight="1">
      <c r="B151" s="42">
        <v>144</v>
      </c>
      <c r="C151" s="33"/>
      <c r="D151" s="43" t="str">
        <f>IFERROR(IF(C151="","",VLOOKUP(C151,全社員台帳!$B$13:$Z$62,2,FALSE())),"")</f>
        <v/>
      </c>
      <c r="E151" s="37"/>
      <c r="F151" s="36"/>
      <c r="G151" s="36"/>
      <c r="H151" s="36"/>
      <c r="I151" s="36"/>
      <c r="J151" s="36"/>
      <c r="K151" s="46" t="str">
        <f t="shared" si="4"/>
        <v/>
      </c>
      <c r="L151" s="36"/>
      <c r="M151" s="39"/>
    </row>
    <row r="152" spans="2:13" ht="21.75" customHeight="1">
      <c r="B152" s="42">
        <v>145</v>
      </c>
      <c r="C152" s="33"/>
      <c r="D152" s="43" t="str">
        <f>IFERROR(IF(C152="","",VLOOKUP(C152,全社員台帳!$B$13:$Z$62,2,FALSE())),"")</f>
        <v/>
      </c>
      <c r="E152" s="37"/>
      <c r="F152" s="36"/>
      <c r="G152" s="36"/>
      <c r="H152" s="36"/>
      <c r="I152" s="36"/>
      <c r="J152" s="36"/>
      <c r="K152" s="46" t="str">
        <f t="shared" si="4"/>
        <v/>
      </c>
      <c r="L152" s="36"/>
      <c r="M152" s="39"/>
    </row>
    <row r="153" spans="2:13" ht="21.75" customHeight="1">
      <c r="B153" s="42">
        <v>146</v>
      </c>
      <c r="C153" s="33"/>
      <c r="D153" s="43" t="str">
        <f>IFERROR(IF(C153="","",VLOOKUP(C153,全社員台帳!$B$13:$Z$62,2,FALSE())),"")</f>
        <v/>
      </c>
      <c r="E153" s="37"/>
      <c r="F153" s="36"/>
      <c r="G153" s="36"/>
      <c r="H153" s="36"/>
      <c r="I153" s="36"/>
      <c r="J153" s="36"/>
      <c r="K153" s="46" t="str">
        <f t="shared" si="4"/>
        <v/>
      </c>
      <c r="L153" s="36"/>
      <c r="M153" s="39"/>
    </row>
    <row r="154" spans="2:13" ht="21.75" customHeight="1">
      <c r="B154" s="42">
        <v>147</v>
      </c>
      <c r="C154" s="33"/>
      <c r="D154" s="43" t="str">
        <f>IFERROR(IF(C154="","",VLOOKUP(C154,全社員台帳!$B$13:$Z$62,2,FALSE())),"")</f>
        <v/>
      </c>
      <c r="E154" s="37"/>
      <c r="F154" s="36"/>
      <c r="G154" s="36"/>
      <c r="H154" s="36"/>
      <c r="I154" s="36"/>
      <c r="J154" s="36"/>
      <c r="K154" s="46" t="str">
        <f t="shared" si="4"/>
        <v/>
      </c>
      <c r="L154" s="36"/>
      <c r="M154" s="39"/>
    </row>
    <row r="155" spans="2:13" ht="21.75" customHeight="1">
      <c r="B155" s="42">
        <v>148</v>
      </c>
      <c r="C155" s="33"/>
      <c r="D155" s="43" t="str">
        <f>IFERROR(IF(C155="","",VLOOKUP(C155,全社員台帳!$B$13:$Z$62,2,FALSE())),"")</f>
        <v/>
      </c>
      <c r="E155" s="37"/>
      <c r="F155" s="36"/>
      <c r="G155" s="36"/>
      <c r="H155" s="36"/>
      <c r="I155" s="36"/>
      <c r="J155" s="36"/>
      <c r="K155" s="46" t="str">
        <f t="shared" si="4"/>
        <v/>
      </c>
      <c r="L155" s="36"/>
      <c r="M155" s="39"/>
    </row>
    <row r="156" spans="2:13" ht="21.75" customHeight="1">
      <c r="B156" s="42">
        <v>149</v>
      </c>
      <c r="C156" s="33"/>
      <c r="D156" s="43" t="str">
        <f>IFERROR(IF(C156="","",VLOOKUP(C156,全社員台帳!$B$13:$Z$62,2,FALSE())),"")</f>
        <v/>
      </c>
      <c r="E156" s="37"/>
      <c r="F156" s="36"/>
      <c r="G156" s="36"/>
      <c r="H156" s="36"/>
      <c r="I156" s="36"/>
      <c r="J156" s="36"/>
      <c r="K156" s="46" t="str">
        <f t="shared" si="4"/>
        <v/>
      </c>
      <c r="L156" s="36"/>
      <c r="M156" s="39"/>
    </row>
    <row r="157" spans="2:13" ht="21.75" customHeight="1">
      <c r="B157" s="42">
        <v>150</v>
      </c>
      <c r="C157" s="33"/>
      <c r="D157" s="43" t="str">
        <f>IFERROR(IF(C157="","",VLOOKUP(C157,全社員台帳!$B$13:$Z$62,2,FALSE())),"")</f>
        <v/>
      </c>
      <c r="E157" s="37"/>
      <c r="F157" s="36"/>
      <c r="G157" s="36"/>
      <c r="H157" s="36"/>
      <c r="I157" s="36"/>
      <c r="J157" s="36"/>
      <c r="K157" s="46" t="str">
        <f t="shared" si="4"/>
        <v/>
      </c>
      <c r="L157" s="36"/>
      <c r="M157" s="39"/>
    </row>
    <row r="159" spans="2:13">
      <c r="B159" s="52" t="s">
        <v>152</v>
      </c>
      <c r="C159" s="52"/>
      <c r="D159" s="52"/>
      <c r="E159" s="52"/>
      <c r="F159" s="52"/>
      <c r="G159" s="52"/>
      <c r="H159" s="52"/>
      <c r="I159" s="52"/>
      <c r="J159" s="52"/>
      <c r="K159" s="52"/>
      <c r="L159" s="52"/>
      <c r="M159" s="52"/>
    </row>
  </sheetData>
  <mergeCells count="3">
    <mergeCell ref="B2:F2"/>
    <mergeCell ref="B5:M5"/>
    <mergeCell ref="B159:M159"/>
  </mergeCells>
  <phoneticPr fontId="35"/>
  <conditionalFormatting sqref="K8:K157">
    <cfRule type="cellIs" dxfId="11" priority="2" operator="greaterThanOrEqual">
      <formula>4</formula>
    </cfRule>
    <cfRule type="cellIs" dxfId="10" priority="3" operator="between">
      <formula>2.5</formula>
      <formula>3.99</formula>
    </cfRule>
    <cfRule type="cellIs" dxfId="9" priority="4" operator="lessThan">
      <formula>2.5</formula>
    </cfRule>
  </conditionalFormatting>
  <dataValidations count="1">
    <dataValidation type="list" allowBlank="1" sqref="G8:J157" xr:uid="{00000000-0002-0000-0400-000000000000}">
      <formula1>"1,2,3,4,5"</formula1>
      <formula2>0</formula2>
    </dataValidation>
  </dataValidations>
  <pageMargins left="0.3" right="0.3" top="0.4" bottom="0.4"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L59"/>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8.7109375" defaultRowHeight="15"/>
  <cols>
    <col min="1" max="1" width="2" customWidth="1"/>
    <col min="2" max="2" width="12" customWidth="1"/>
    <col min="3" max="3" width="16" customWidth="1"/>
    <col min="4" max="4" width="12" customWidth="1"/>
    <col min="5" max="5" width="8" customWidth="1"/>
    <col min="6" max="7" width="12" customWidth="1"/>
    <col min="8" max="8" width="13" customWidth="1"/>
    <col min="9" max="10" width="11" customWidth="1"/>
    <col min="11" max="11" width="13" customWidth="1"/>
    <col min="12" max="12" width="18" customWidth="1"/>
    <col min="13" max="13" width="4" customWidth="1"/>
  </cols>
  <sheetData>
    <row r="2" spans="2:12" ht="31.5" customHeight="1">
      <c r="B2" s="14" t="s">
        <v>16</v>
      </c>
      <c r="C2" s="14"/>
      <c r="D2" s="14"/>
      <c r="E2" s="14"/>
      <c r="F2" s="14"/>
      <c r="L2" s="22" t="s">
        <v>107</v>
      </c>
    </row>
    <row r="3" spans="2:12" ht="3.75" customHeight="1">
      <c r="B3" s="16"/>
      <c r="C3" s="16"/>
      <c r="D3" s="16"/>
      <c r="E3" s="16"/>
      <c r="F3" s="16"/>
      <c r="G3" s="16"/>
      <c r="H3" s="16"/>
      <c r="I3" s="16"/>
      <c r="J3" s="16"/>
      <c r="K3" s="16"/>
      <c r="L3" s="16"/>
    </row>
    <row r="4" spans="2:12" ht="6" customHeight="1"/>
    <row r="5" spans="2:12" ht="36" customHeight="1">
      <c r="B5" s="53" t="s">
        <v>178</v>
      </c>
      <c r="C5" s="53"/>
      <c r="D5" s="53"/>
      <c r="E5" s="53"/>
      <c r="F5" s="53"/>
      <c r="G5" s="53"/>
      <c r="H5" s="53"/>
      <c r="I5" s="53"/>
      <c r="J5" s="53"/>
      <c r="K5" s="53"/>
      <c r="L5" s="53"/>
    </row>
    <row r="6" spans="2:12" ht="7.5" customHeight="1"/>
    <row r="7" spans="2:12" ht="36" customHeight="1">
      <c r="B7" s="31" t="s">
        <v>127</v>
      </c>
      <c r="C7" s="31" t="s">
        <v>128</v>
      </c>
      <c r="D7" s="31" t="s">
        <v>136</v>
      </c>
      <c r="E7" s="31" t="s">
        <v>137</v>
      </c>
      <c r="F7" s="31" t="s">
        <v>179</v>
      </c>
      <c r="G7" s="31" t="s">
        <v>180</v>
      </c>
      <c r="H7" s="31" t="s">
        <v>181</v>
      </c>
      <c r="I7" s="31" t="s">
        <v>182</v>
      </c>
      <c r="J7" s="31" t="s">
        <v>183</v>
      </c>
      <c r="K7" s="31" t="s">
        <v>184</v>
      </c>
      <c r="L7" s="31" t="s">
        <v>151</v>
      </c>
    </row>
    <row r="8" spans="2:12" ht="24" customHeight="1">
      <c r="B8" s="33"/>
      <c r="C8" s="43" t="str">
        <f>IFERROR(IF(B8="","",VLOOKUP(B8,全社員台帳!$B$13:$Z$62,2,FALSE())),"")</f>
        <v/>
      </c>
      <c r="D8" s="47" t="str">
        <f>IFERROR(IF(B8="","",VLOOKUP(B8,全社員台帳!$B$13:$Z$62,10,FALSE())),"")</f>
        <v/>
      </c>
      <c r="E8" s="38" t="str">
        <f t="shared" ref="E8:E39" ca="1" si="0">IF(D8="","",DATEDIF(D8,TODAY(),"Y")&amp;"年")</f>
        <v/>
      </c>
      <c r="F8" s="48" t="str">
        <f t="shared" ref="F8:F39" ca="1" si="1">IF(D8="","",IF(DATEDIF(D8,TODAY(),"M")&lt;6,0,IF(DATEDIF(D8,TODAY(),"Y")&lt;1,10,IF(DATEDIF(D8,TODAY(),"Y")&lt;2,11,IF(DATEDIF(D8,TODAY(),"Y")&lt;3,12,IF(DATEDIF(D8,TODAY(),"Y")&lt;4,14,IF(DATEDIF(D8,TODAY(),"Y")&lt;5,16,IF(DATEDIF(D8,TODAY(),"Y")&lt;6,18,20))))))))</f>
        <v/>
      </c>
      <c r="G8" s="49"/>
      <c r="H8" s="50" t="str">
        <f t="shared" ref="H8:H39" ca="1" si="2">IF(F8="","",F8+IF(G8="",0,G8))</f>
        <v/>
      </c>
      <c r="I8" s="49"/>
      <c r="J8" s="51" t="str">
        <f t="shared" ref="J8:J39" ca="1" si="3">IF(H8="","",H8-IF(I8="",0,I8))</f>
        <v/>
      </c>
      <c r="K8" s="37"/>
      <c r="L8" s="39"/>
    </row>
    <row r="9" spans="2:12" ht="24" customHeight="1">
      <c r="B9" s="33"/>
      <c r="C9" s="43" t="str">
        <f>IFERROR(IF(B9="","",VLOOKUP(B9,全社員台帳!$B$13:$Z$62,2,FALSE())),"")</f>
        <v/>
      </c>
      <c r="D9" s="47" t="str">
        <f>IFERROR(IF(B9="","",VLOOKUP(B9,全社員台帳!$B$13:$Z$62,10,FALSE())),"")</f>
        <v/>
      </c>
      <c r="E9" s="38" t="str">
        <f t="shared" ca="1" si="0"/>
        <v/>
      </c>
      <c r="F9" s="48" t="str">
        <f t="shared" ca="1" si="1"/>
        <v/>
      </c>
      <c r="G9" s="49"/>
      <c r="H9" s="50" t="str">
        <f t="shared" ca="1" si="2"/>
        <v/>
      </c>
      <c r="I9" s="49"/>
      <c r="J9" s="51" t="str">
        <f t="shared" ca="1" si="3"/>
        <v/>
      </c>
      <c r="K9" s="37"/>
      <c r="L9" s="39"/>
    </row>
    <row r="10" spans="2:12" ht="24" customHeight="1">
      <c r="B10" s="33"/>
      <c r="C10" s="43" t="str">
        <f>IFERROR(IF(B10="","",VLOOKUP(B10,全社員台帳!$B$13:$Z$62,2,FALSE())),"")</f>
        <v/>
      </c>
      <c r="D10" s="47" t="str">
        <f>IFERROR(IF(B10="","",VLOOKUP(B10,全社員台帳!$B$13:$Z$62,10,FALSE())),"")</f>
        <v/>
      </c>
      <c r="E10" s="38" t="str">
        <f t="shared" ca="1" si="0"/>
        <v/>
      </c>
      <c r="F10" s="48" t="str">
        <f t="shared" ca="1" si="1"/>
        <v/>
      </c>
      <c r="G10" s="49"/>
      <c r="H10" s="50" t="str">
        <f t="shared" ca="1" si="2"/>
        <v/>
      </c>
      <c r="I10" s="49"/>
      <c r="J10" s="51" t="str">
        <f t="shared" ca="1" si="3"/>
        <v/>
      </c>
      <c r="K10" s="37"/>
      <c r="L10" s="39"/>
    </row>
    <row r="11" spans="2:12" ht="24" customHeight="1">
      <c r="B11" s="33"/>
      <c r="C11" s="43" t="str">
        <f>IFERROR(IF(B11="","",VLOOKUP(B11,全社員台帳!$B$13:$Z$62,2,FALSE())),"")</f>
        <v/>
      </c>
      <c r="D11" s="47" t="str">
        <f>IFERROR(IF(B11="","",VLOOKUP(B11,全社員台帳!$B$13:$Z$62,10,FALSE())),"")</f>
        <v/>
      </c>
      <c r="E11" s="38" t="str">
        <f t="shared" ca="1" si="0"/>
        <v/>
      </c>
      <c r="F11" s="48" t="str">
        <f t="shared" ca="1" si="1"/>
        <v/>
      </c>
      <c r="G11" s="49"/>
      <c r="H11" s="50" t="str">
        <f t="shared" ca="1" si="2"/>
        <v/>
      </c>
      <c r="I11" s="49"/>
      <c r="J11" s="51" t="str">
        <f t="shared" ca="1" si="3"/>
        <v/>
      </c>
      <c r="K11" s="37"/>
      <c r="L11" s="39"/>
    </row>
    <row r="12" spans="2:12" ht="24" customHeight="1">
      <c r="B12" s="33"/>
      <c r="C12" s="43" t="str">
        <f>IFERROR(IF(B12="","",VLOOKUP(B12,全社員台帳!$B$13:$Z$62,2,FALSE())),"")</f>
        <v/>
      </c>
      <c r="D12" s="47" t="str">
        <f>IFERROR(IF(B12="","",VLOOKUP(B12,全社員台帳!$B$13:$Z$62,10,FALSE())),"")</f>
        <v/>
      </c>
      <c r="E12" s="38" t="str">
        <f t="shared" ca="1" si="0"/>
        <v/>
      </c>
      <c r="F12" s="48" t="str">
        <f t="shared" ca="1" si="1"/>
        <v/>
      </c>
      <c r="G12" s="49"/>
      <c r="H12" s="50" t="str">
        <f t="shared" ca="1" si="2"/>
        <v/>
      </c>
      <c r="I12" s="49"/>
      <c r="J12" s="51" t="str">
        <f t="shared" ca="1" si="3"/>
        <v/>
      </c>
      <c r="K12" s="37"/>
      <c r="L12" s="39"/>
    </row>
    <row r="13" spans="2:12" ht="24" customHeight="1">
      <c r="B13" s="33"/>
      <c r="C13" s="43" t="str">
        <f>IFERROR(IF(B13="","",VLOOKUP(B13,全社員台帳!$B$13:$Z$62,2,FALSE())),"")</f>
        <v/>
      </c>
      <c r="D13" s="47" t="str">
        <f>IFERROR(IF(B13="","",VLOOKUP(B13,全社員台帳!$B$13:$Z$62,10,FALSE())),"")</f>
        <v/>
      </c>
      <c r="E13" s="38" t="str">
        <f t="shared" ca="1" si="0"/>
        <v/>
      </c>
      <c r="F13" s="48" t="str">
        <f t="shared" ca="1" si="1"/>
        <v/>
      </c>
      <c r="G13" s="49"/>
      <c r="H13" s="50" t="str">
        <f t="shared" ca="1" si="2"/>
        <v/>
      </c>
      <c r="I13" s="49"/>
      <c r="J13" s="51" t="str">
        <f t="shared" ca="1" si="3"/>
        <v/>
      </c>
      <c r="K13" s="37"/>
      <c r="L13" s="39"/>
    </row>
    <row r="14" spans="2:12" ht="24" customHeight="1">
      <c r="B14" s="33"/>
      <c r="C14" s="43" t="str">
        <f>IFERROR(IF(B14="","",VLOOKUP(B14,全社員台帳!$B$13:$Z$62,2,FALSE())),"")</f>
        <v/>
      </c>
      <c r="D14" s="47" t="str">
        <f>IFERROR(IF(B14="","",VLOOKUP(B14,全社員台帳!$B$13:$Z$62,10,FALSE())),"")</f>
        <v/>
      </c>
      <c r="E14" s="38" t="str">
        <f t="shared" ca="1" si="0"/>
        <v/>
      </c>
      <c r="F14" s="48" t="str">
        <f t="shared" ca="1" si="1"/>
        <v/>
      </c>
      <c r="G14" s="49"/>
      <c r="H14" s="50" t="str">
        <f t="shared" ca="1" si="2"/>
        <v/>
      </c>
      <c r="I14" s="49"/>
      <c r="J14" s="51" t="str">
        <f t="shared" ca="1" si="3"/>
        <v/>
      </c>
      <c r="K14" s="37"/>
      <c r="L14" s="39"/>
    </row>
    <row r="15" spans="2:12" ht="24" customHeight="1">
      <c r="B15" s="33"/>
      <c r="C15" s="43" t="str">
        <f>IFERROR(IF(B15="","",VLOOKUP(B15,全社員台帳!$B$13:$Z$62,2,FALSE())),"")</f>
        <v/>
      </c>
      <c r="D15" s="47" t="str">
        <f>IFERROR(IF(B15="","",VLOOKUP(B15,全社員台帳!$B$13:$Z$62,10,FALSE())),"")</f>
        <v/>
      </c>
      <c r="E15" s="38" t="str">
        <f t="shared" ca="1" si="0"/>
        <v/>
      </c>
      <c r="F15" s="48" t="str">
        <f t="shared" ca="1" si="1"/>
        <v/>
      </c>
      <c r="G15" s="49"/>
      <c r="H15" s="50" t="str">
        <f t="shared" ca="1" si="2"/>
        <v/>
      </c>
      <c r="I15" s="49"/>
      <c r="J15" s="51" t="str">
        <f t="shared" ca="1" si="3"/>
        <v/>
      </c>
      <c r="K15" s="37"/>
      <c r="L15" s="39"/>
    </row>
    <row r="16" spans="2:12" ht="24" customHeight="1">
      <c r="B16" s="33"/>
      <c r="C16" s="43" t="str">
        <f>IFERROR(IF(B16="","",VLOOKUP(B16,全社員台帳!$B$13:$Z$62,2,FALSE())),"")</f>
        <v/>
      </c>
      <c r="D16" s="47" t="str">
        <f>IFERROR(IF(B16="","",VLOOKUP(B16,全社員台帳!$B$13:$Z$62,10,FALSE())),"")</f>
        <v/>
      </c>
      <c r="E16" s="38" t="str">
        <f t="shared" ca="1" si="0"/>
        <v/>
      </c>
      <c r="F16" s="48" t="str">
        <f t="shared" ca="1" si="1"/>
        <v/>
      </c>
      <c r="G16" s="49"/>
      <c r="H16" s="50" t="str">
        <f t="shared" ca="1" si="2"/>
        <v/>
      </c>
      <c r="I16" s="49"/>
      <c r="J16" s="51" t="str">
        <f t="shared" ca="1" si="3"/>
        <v/>
      </c>
      <c r="K16" s="37"/>
      <c r="L16" s="39"/>
    </row>
    <row r="17" spans="2:12" ht="24" customHeight="1">
      <c r="B17" s="33"/>
      <c r="C17" s="43" t="str">
        <f>IFERROR(IF(B17="","",VLOOKUP(B17,全社員台帳!$B$13:$Z$62,2,FALSE())),"")</f>
        <v/>
      </c>
      <c r="D17" s="47" t="str">
        <f>IFERROR(IF(B17="","",VLOOKUP(B17,全社員台帳!$B$13:$Z$62,10,FALSE())),"")</f>
        <v/>
      </c>
      <c r="E17" s="38" t="str">
        <f t="shared" ca="1" si="0"/>
        <v/>
      </c>
      <c r="F17" s="48" t="str">
        <f t="shared" ca="1" si="1"/>
        <v/>
      </c>
      <c r="G17" s="49"/>
      <c r="H17" s="50" t="str">
        <f t="shared" ca="1" si="2"/>
        <v/>
      </c>
      <c r="I17" s="49"/>
      <c r="J17" s="51" t="str">
        <f t="shared" ca="1" si="3"/>
        <v/>
      </c>
      <c r="K17" s="37"/>
      <c r="L17" s="39"/>
    </row>
    <row r="18" spans="2:12" ht="24" customHeight="1">
      <c r="B18" s="33"/>
      <c r="C18" s="43" t="str">
        <f>IFERROR(IF(B18="","",VLOOKUP(B18,全社員台帳!$B$13:$Z$62,2,FALSE())),"")</f>
        <v/>
      </c>
      <c r="D18" s="47" t="str">
        <f>IFERROR(IF(B18="","",VLOOKUP(B18,全社員台帳!$B$13:$Z$62,10,FALSE())),"")</f>
        <v/>
      </c>
      <c r="E18" s="38" t="str">
        <f t="shared" ca="1" si="0"/>
        <v/>
      </c>
      <c r="F18" s="48" t="str">
        <f t="shared" ca="1" si="1"/>
        <v/>
      </c>
      <c r="G18" s="49"/>
      <c r="H18" s="50" t="str">
        <f t="shared" ca="1" si="2"/>
        <v/>
      </c>
      <c r="I18" s="49"/>
      <c r="J18" s="51" t="str">
        <f t="shared" ca="1" si="3"/>
        <v/>
      </c>
      <c r="K18" s="37"/>
      <c r="L18" s="39"/>
    </row>
    <row r="19" spans="2:12" ht="24" customHeight="1">
      <c r="B19" s="33"/>
      <c r="C19" s="43" t="str">
        <f>IFERROR(IF(B19="","",VLOOKUP(B19,全社員台帳!$B$13:$Z$62,2,FALSE())),"")</f>
        <v/>
      </c>
      <c r="D19" s="47" t="str">
        <f>IFERROR(IF(B19="","",VLOOKUP(B19,全社員台帳!$B$13:$Z$62,10,FALSE())),"")</f>
        <v/>
      </c>
      <c r="E19" s="38" t="str">
        <f t="shared" ca="1" si="0"/>
        <v/>
      </c>
      <c r="F19" s="48" t="str">
        <f t="shared" ca="1" si="1"/>
        <v/>
      </c>
      <c r="G19" s="49"/>
      <c r="H19" s="50" t="str">
        <f t="shared" ca="1" si="2"/>
        <v/>
      </c>
      <c r="I19" s="49"/>
      <c r="J19" s="51" t="str">
        <f t="shared" ca="1" si="3"/>
        <v/>
      </c>
      <c r="K19" s="37"/>
      <c r="L19" s="39"/>
    </row>
    <row r="20" spans="2:12" ht="24" customHeight="1">
      <c r="B20" s="33"/>
      <c r="C20" s="43" t="str">
        <f>IFERROR(IF(B20="","",VLOOKUP(B20,全社員台帳!$B$13:$Z$62,2,FALSE())),"")</f>
        <v/>
      </c>
      <c r="D20" s="47" t="str">
        <f>IFERROR(IF(B20="","",VLOOKUP(B20,全社員台帳!$B$13:$Z$62,10,FALSE())),"")</f>
        <v/>
      </c>
      <c r="E20" s="38" t="str">
        <f t="shared" ca="1" si="0"/>
        <v/>
      </c>
      <c r="F20" s="48" t="str">
        <f t="shared" ca="1" si="1"/>
        <v/>
      </c>
      <c r="G20" s="49"/>
      <c r="H20" s="50" t="str">
        <f t="shared" ca="1" si="2"/>
        <v/>
      </c>
      <c r="I20" s="49"/>
      <c r="J20" s="51" t="str">
        <f t="shared" ca="1" si="3"/>
        <v/>
      </c>
      <c r="K20" s="37"/>
      <c r="L20" s="39"/>
    </row>
    <row r="21" spans="2:12" ht="24" customHeight="1">
      <c r="B21" s="33"/>
      <c r="C21" s="43" t="str">
        <f>IFERROR(IF(B21="","",VLOOKUP(B21,全社員台帳!$B$13:$Z$62,2,FALSE())),"")</f>
        <v/>
      </c>
      <c r="D21" s="47" t="str">
        <f>IFERROR(IF(B21="","",VLOOKUP(B21,全社員台帳!$B$13:$Z$62,10,FALSE())),"")</f>
        <v/>
      </c>
      <c r="E21" s="38" t="str">
        <f t="shared" ca="1" si="0"/>
        <v/>
      </c>
      <c r="F21" s="48" t="str">
        <f t="shared" ca="1" si="1"/>
        <v/>
      </c>
      <c r="G21" s="49"/>
      <c r="H21" s="50" t="str">
        <f t="shared" ca="1" si="2"/>
        <v/>
      </c>
      <c r="I21" s="49"/>
      <c r="J21" s="51" t="str">
        <f t="shared" ca="1" si="3"/>
        <v/>
      </c>
      <c r="K21" s="37"/>
      <c r="L21" s="39"/>
    </row>
    <row r="22" spans="2:12" ht="24" customHeight="1">
      <c r="B22" s="33"/>
      <c r="C22" s="43" t="str">
        <f>IFERROR(IF(B22="","",VLOOKUP(B22,全社員台帳!$B$13:$Z$62,2,FALSE())),"")</f>
        <v/>
      </c>
      <c r="D22" s="47" t="str">
        <f>IFERROR(IF(B22="","",VLOOKUP(B22,全社員台帳!$B$13:$Z$62,10,FALSE())),"")</f>
        <v/>
      </c>
      <c r="E22" s="38" t="str">
        <f t="shared" ca="1" si="0"/>
        <v/>
      </c>
      <c r="F22" s="48" t="str">
        <f t="shared" ca="1" si="1"/>
        <v/>
      </c>
      <c r="G22" s="49"/>
      <c r="H22" s="50" t="str">
        <f t="shared" ca="1" si="2"/>
        <v/>
      </c>
      <c r="I22" s="49"/>
      <c r="J22" s="51" t="str">
        <f t="shared" ca="1" si="3"/>
        <v/>
      </c>
      <c r="K22" s="37"/>
      <c r="L22" s="39"/>
    </row>
    <row r="23" spans="2:12" ht="24" customHeight="1">
      <c r="B23" s="33"/>
      <c r="C23" s="43" t="str">
        <f>IFERROR(IF(B23="","",VLOOKUP(B23,全社員台帳!$B$13:$Z$62,2,FALSE())),"")</f>
        <v/>
      </c>
      <c r="D23" s="47" t="str">
        <f>IFERROR(IF(B23="","",VLOOKUP(B23,全社員台帳!$B$13:$Z$62,10,FALSE())),"")</f>
        <v/>
      </c>
      <c r="E23" s="38" t="str">
        <f t="shared" ca="1" si="0"/>
        <v/>
      </c>
      <c r="F23" s="48" t="str">
        <f t="shared" ca="1" si="1"/>
        <v/>
      </c>
      <c r="G23" s="49"/>
      <c r="H23" s="50" t="str">
        <f t="shared" ca="1" si="2"/>
        <v/>
      </c>
      <c r="I23" s="49"/>
      <c r="J23" s="51" t="str">
        <f t="shared" ca="1" si="3"/>
        <v/>
      </c>
      <c r="K23" s="37"/>
      <c r="L23" s="39"/>
    </row>
    <row r="24" spans="2:12" ht="24" customHeight="1">
      <c r="B24" s="33"/>
      <c r="C24" s="43" t="str">
        <f>IFERROR(IF(B24="","",VLOOKUP(B24,全社員台帳!$B$13:$Z$62,2,FALSE())),"")</f>
        <v/>
      </c>
      <c r="D24" s="47" t="str">
        <f>IFERROR(IF(B24="","",VLOOKUP(B24,全社員台帳!$B$13:$Z$62,10,FALSE())),"")</f>
        <v/>
      </c>
      <c r="E24" s="38" t="str">
        <f t="shared" ca="1" si="0"/>
        <v/>
      </c>
      <c r="F24" s="48" t="str">
        <f t="shared" ca="1" si="1"/>
        <v/>
      </c>
      <c r="G24" s="49"/>
      <c r="H24" s="50" t="str">
        <f t="shared" ca="1" si="2"/>
        <v/>
      </c>
      <c r="I24" s="49"/>
      <c r="J24" s="51" t="str">
        <f t="shared" ca="1" si="3"/>
        <v/>
      </c>
      <c r="K24" s="37"/>
      <c r="L24" s="39"/>
    </row>
    <row r="25" spans="2:12" ht="24" customHeight="1">
      <c r="B25" s="33"/>
      <c r="C25" s="43" t="str">
        <f>IFERROR(IF(B25="","",VLOOKUP(B25,全社員台帳!$B$13:$Z$62,2,FALSE())),"")</f>
        <v/>
      </c>
      <c r="D25" s="47" t="str">
        <f>IFERROR(IF(B25="","",VLOOKUP(B25,全社員台帳!$B$13:$Z$62,10,FALSE())),"")</f>
        <v/>
      </c>
      <c r="E25" s="38" t="str">
        <f t="shared" ca="1" si="0"/>
        <v/>
      </c>
      <c r="F25" s="48" t="str">
        <f t="shared" ca="1" si="1"/>
        <v/>
      </c>
      <c r="G25" s="49"/>
      <c r="H25" s="50" t="str">
        <f t="shared" ca="1" si="2"/>
        <v/>
      </c>
      <c r="I25" s="49"/>
      <c r="J25" s="51" t="str">
        <f t="shared" ca="1" si="3"/>
        <v/>
      </c>
      <c r="K25" s="37"/>
      <c r="L25" s="39"/>
    </row>
    <row r="26" spans="2:12" ht="24" customHeight="1">
      <c r="B26" s="33"/>
      <c r="C26" s="43" t="str">
        <f>IFERROR(IF(B26="","",VLOOKUP(B26,全社員台帳!$B$13:$Z$62,2,FALSE())),"")</f>
        <v/>
      </c>
      <c r="D26" s="47" t="str">
        <f>IFERROR(IF(B26="","",VLOOKUP(B26,全社員台帳!$B$13:$Z$62,10,FALSE())),"")</f>
        <v/>
      </c>
      <c r="E26" s="38" t="str">
        <f t="shared" ca="1" si="0"/>
        <v/>
      </c>
      <c r="F26" s="48" t="str">
        <f t="shared" ca="1" si="1"/>
        <v/>
      </c>
      <c r="G26" s="49"/>
      <c r="H26" s="50" t="str">
        <f t="shared" ca="1" si="2"/>
        <v/>
      </c>
      <c r="I26" s="49"/>
      <c r="J26" s="51" t="str">
        <f t="shared" ca="1" si="3"/>
        <v/>
      </c>
      <c r="K26" s="37"/>
      <c r="L26" s="39"/>
    </row>
    <row r="27" spans="2:12" ht="24" customHeight="1">
      <c r="B27" s="33"/>
      <c r="C27" s="43" t="str">
        <f>IFERROR(IF(B27="","",VLOOKUP(B27,全社員台帳!$B$13:$Z$62,2,FALSE())),"")</f>
        <v/>
      </c>
      <c r="D27" s="47" t="str">
        <f>IFERROR(IF(B27="","",VLOOKUP(B27,全社員台帳!$B$13:$Z$62,10,FALSE())),"")</f>
        <v/>
      </c>
      <c r="E27" s="38" t="str">
        <f t="shared" ca="1" si="0"/>
        <v/>
      </c>
      <c r="F27" s="48" t="str">
        <f t="shared" ca="1" si="1"/>
        <v/>
      </c>
      <c r="G27" s="49"/>
      <c r="H27" s="50" t="str">
        <f t="shared" ca="1" si="2"/>
        <v/>
      </c>
      <c r="I27" s="49"/>
      <c r="J27" s="51" t="str">
        <f t="shared" ca="1" si="3"/>
        <v/>
      </c>
      <c r="K27" s="37"/>
      <c r="L27" s="39"/>
    </row>
    <row r="28" spans="2:12" ht="24" customHeight="1">
      <c r="B28" s="33"/>
      <c r="C28" s="43" t="str">
        <f>IFERROR(IF(B28="","",VLOOKUP(B28,全社員台帳!$B$13:$Z$62,2,FALSE())),"")</f>
        <v/>
      </c>
      <c r="D28" s="47" t="str">
        <f>IFERROR(IF(B28="","",VLOOKUP(B28,全社員台帳!$B$13:$Z$62,10,FALSE())),"")</f>
        <v/>
      </c>
      <c r="E28" s="38" t="str">
        <f t="shared" ca="1" si="0"/>
        <v/>
      </c>
      <c r="F28" s="48" t="str">
        <f t="shared" ca="1" si="1"/>
        <v/>
      </c>
      <c r="G28" s="49"/>
      <c r="H28" s="50" t="str">
        <f t="shared" ca="1" si="2"/>
        <v/>
      </c>
      <c r="I28" s="49"/>
      <c r="J28" s="51" t="str">
        <f t="shared" ca="1" si="3"/>
        <v/>
      </c>
      <c r="K28" s="37"/>
      <c r="L28" s="39"/>
    </row>
    <row r="29" spans="2:12" ht="24" customHeight="1">
      <c r="B29" s="33"/>
      <c r="C29" s="43" t="str">
        <f>IFERROR(IF(B29="","",VLOOKUP(B29,全社員台帳!$B$13:$Z$62,2,FALSE())),"")</f>
        <v/>
      </c>
      <c r="D29" s="47" t="str">
        <f>IFERROR(IF(B29="","",VLOOKUP(B29,全社員台帳!$B$13:$Z$62,10,FALSE())),"")</f>
        <v/>
      </c>
      <c r="E29" s="38" t="str">
        <f t="shared" ca="1" si="0"/>
        <v/>
      </c>
      <c r="F29" s="48" t="str">
        <f t="shared" ca="1" si="1"/>
        <v/>
      </c>
      <c r="G29" s="49"/>
      <c r="H29" s="50" t="str">
        <f t="shared" ca="1" si="2"/>
        <v/>
      </c>
      <c r="I29" s="49"/>
      <c r="J29" s="51" t="str">
        <f t="shared" ca="1" si="3"/>
        <v/>
      </c>
      <c r="K29" s="37"/>
      <c r="L29" s="39"/>
    </row>
    <row r="30" spans="2:12" ht="24" customHeight="1">
      <c r="B30" s="33"/>
      <c r="C30" s="43" t="str">
        <f>IFERROR(IF(B30="","",VLOOKUP(B30,全社員台帳!$B$13:$Z$62,2,FALSE())),"")</f>
        <v/>
      </c>
      <c r="D30" s="47" t="str">
        <f>IFERROR(IF(B30="","",VLOOKUP(B30,全社員台帳!$B$13:$Z$62,10,FALSE())),"")</f>
        <v/>
      </c>
      <c r="E30" s="38" t="str">
        <f t="shared" ca="1" si="0"/>
        <v/>
      </c>
      <c r="F30" s="48" t="str">
        <f t="shared" ca="1" si="1"/>
        <v/>
      </c>
      <c r="G30" s="49"/>
      <c r="H30" s="50" t="str">
        <f t="shared" ca="1" si="2"/>
        <v/>
      </c>
      <c r="I30" s="49"/>
      <c r="J30" s="51" t="str">
        <f t="shared" ca="1" si="3"/>
        <v/>
      </c>
      <c r="K30" s="37"/>
      <c r="L30" s="39"/>
    </row>
    <row r="31" spans="2:12" ht="24" customHeight="1">
      <c r="B31" s="33"/>
      <c r="C31" s="43" t="str">
        <f>IFERROR(IF(B31="","",VLOOKUP(B31,全社員台帳!$B$13:$Z$62,2,FALSE())),"")</f>
        <v/>
      </c>
      <c r="D31" s="47" t="str">
        <f>IFERROR(IF(B31="","",VLOOKUP(B31,全社員台帳!$B$13:$Z$62,10,FALSE())),"")</f>
        <v/>
      </c>
      <c r="E31" s="38" t="str">
        <f t="shared" ca="1" si="0"/>
        <v/>
      </c>
      <c r="F31" s="48" t="str">
        <f t="shared" ca="1" si="1"/>
        <v/>
      </c>
      <c r="G31" s="49"/>
      <c r="H31" s="50" t="str">
        <f t="shared" ca="1" si="2"/>
        <v/>
      </c>
      <c r="I31" s="49"/>
      <c r="J31" s="51" t="str">
        <f t="shared" ca="1" si="3"/>
        <v/>
      </c>
      <c r="K31" s="37"/>
      <c r="L31" s="39"/>
    </row>
    <row r="32" spans="2:12" ht="24" customHeight="1">
      <c r="B32" s="33"/>
      <c r="C32" s="43" t="str">
        <f>IFERROR(IF(B32="","",VLOOKUP(B32,全社員台帳!$B$13:$Z$62,2,FALSE())),"")</f>
        <v/>
      </c>
      <c r="D32" s="47" t="str">
        <f>IFERROR(IF(B32="","",VLOOKUP(B32,全社員台帳!$B$13:$Z$62,10,FALSE())),"")</f>
        <v/>
      </c>
      <c r="E32" s="38" t="str">
        <f t="shared" ca="1" si="0"/>
        <v/>
      </c>
      <c r="F32" s="48" t="str">
        <f t="shared" ca="1" si="1"/>
        <v/>
      </c>
      <c r="G32" s="49"/>
      <c r="H32" s="50" t="str">
        <f t="shared" ca="1" si="2"/>
        <v/>
      </c>
      <c r="I32" s="49"/>
      <c r="J32" s="51" t="str">
        <f t="shared" ca="1" si="3"/>
        <v/>
      </c>
      <c r="K32" s="37"/>
      <c r="L32" s="39"/>
    </row>
    <row r="33" spans="2:12" ht="24" customHeight="1">
      <c r="B33" s="33"/>
      <c r="C33" s="43" t="str">
        <f>IFERROR(IF(B33="","",VLOOKUP(B33,全社員台帳!$B$13:$Z$62,2,FALSE())),"")</f>
        <v/>
      </c>
      <c r="D33" s="47" t="str">
        <f>IFERROR(IF(B33="","",VLOOKUP(B33,全社員台帳!$B$13:$Z$62,10,FALSE())),"")</f>
        <v/>
      </c>
      <c r="E33" s="38" t="str">
        <f t="shared" ca="1" si="0"/>
        <v/>
      </c>
      <c r="F33" s="48" t="str">
        <f t="shared" ca="1" si="1"/>
        <v/>
      </c>
      <c r="G33" s="49"/>
      <c r="H33" s="50" t="str">
        <f t="shared" ca="1" si="2"/>
        <v/>
      </c>
      <c r="I33" s="49"/>
      <c r="J33" s="51" t="str">
        <f t="shared" ca="1" si="3"/>
        <v/>
      </c>
      <c r="K33" s="37"/>
      <c r="L33" s="39"/>
    </row>
    <row r="34" spans="2:12" ht="24" customHeight="1">
      <c r="B34" s="33"/>
      <c r="C34" s="43" t="str">
        <f>IFERROR(IF(B34="","",VLOOKUP(B34,全社員台帳!$B$13:$Z$62,2,FALSE())),"")</f>
        <v/>
      </c>
      <c r="D34" s="47" t="str">
        <f>IFERROR(IF(B34="","",VLOOKUP(B34,全社員台帳!$B$13:$Z$62,10,FALSE())),"")</f>
        <v/>
      </c>
      <c r="E34" s="38" t="str">
        <f t="shared" ca="1" si="0"/>
        <v/>
      </c>
      <c r="F34" s="48" t="str">
        <f t="shared" ca="1" si="1"/>
        <v/>
      </c>
      <c r="G34" s="49"/>
      <c r="H34" s="50" t="str">
        <f t="shared" ca="1" si="2"/>
        <v/>
      </c>
      <c r="I34" s="49"/>
      <c r="J34" s="51" t="str">
        <f t="shared" ca="1" si="3"/>
        <v/>
      </c>
      <c r="K34" s="37"/>
      <c r="L34" s="39"/>
    </row>
    <row r="35" spans="2:12" ht="24" customHeight="1">
      <c r="B35" s="33"/>
      <c r="C35" s="43" t="str">
        <f>IFERROR(IF(B35="","",VLOOKUP(B35,全社員台帳!$B$13:$Z$62,2,FALSE())),"")</f>
        <v/>
      </c>
      <c r="D35" s="47" t="str">
        <f>IFERROR(IF(B35="","",VLOOKUP(B35,全社員台帳!$B$13:$Z$62,10,FALSE())),"")</f>
        <v/>
      </c>
      <c r="E35" s="38" t="str">
        <f t="shared" ca="1" si="0"/>
        <v/>
      </c>
      <c r="F35" s="48" t="str">
        <f t="shared" ca="1" si="1"/>
        <v/>
      </c>
      <c r="G35" s="49"/>
      <c r="H35" s="50" t="str">
        <f t="shared" ca="1" si="2"/>
        <v/>
      </c>
      <c r="I35" s="49"/>
      <c r="J35" s="51" t="str">
        <f t="shared" ca="1" si="3"/>
        <v/>
      </c>
      <c r="K35" s="37"/>
      <c r="L35" s="39"/>
    </row>
    <row r="36" spans="2:12" ht="24" customHeight="1">
      <c r="B36" s="33"/>
      <c r="C36" s="43" t="str">
        <f>IFERROR(IF(B36="","",VLOOKUP(B36,全社員台帳!$B$13:$Z$62,2,FALSE())),"")</f>
        <v/>
      </c>
      <c r="D36" s="47" t="str">
        <f>IFERROR(IF(B36="","",VLOOKUP(B36,全社員台帳!$B$13:$Z$62,10,FALSE())),"")</f>
        <v/>
      </c>
      <c r="E36" s="38" t="str">
        <f t="shared" ca="1" si="0"/>
        <v/>
      </c>
      <c r="F36" s="48" t="str">
        <f t="shared" ca="1" si="1"/>
        <v/>
      </c>
      <c r="G36" s="49"/>
      <c r="H36" s="50" t="str">
        <f t="shared" ca="1" si="2"/>
        <v/>
      </c>
      <c r="I36" s="49"/>
      <c r="J36" s="51" t="str">
        <f t="shared" ca="1" si="3"/>
        <v/>
      </c>
      <c r="K36" s="37"/>
      <c r="L36" s="39"/>
    </row>
    <row r="37" spans="2:12" ht="24" customHeight="1">
      <c r="B37" s="33"/>
      <c r="C37" s="43" t="str">
        <f>IFERROR(IF(B37="","",VLOOKUP(B37,全社員台帳!$B$13:$Z$62,2,FALSE())),"")</f>
        <v/>
      </c>
      <c r="D37" s="47" t="str">
        <f>IFERROR(IF(B37="","",VLOOKUP(B37,全社員台帳!$B$13:$Z$62,10,FALSE())),"")</f>
        <v/>
      </c>
      <c r="E37" s="38" t="str">
        <f t="shared" ca="1" si="0"/>
        <v/>
      </c>
      <c r="F37" s="48" t="str">
        <f t="shared" ca="1" si="1"/>
        <v/>
      </c>
      <c r="G37" s="49"/>
      <c r="H37" s="50" t="str">
        <f t="shared" ca="1" si="2"/>
        <v/>
      </c>
      <c r="I37" s="49"/>
      <c r="J37" s="51" t="str">
        <f t="shared" ca="1" si="3"/>
        <v/>
      </c>
      <c r="K37" s="37"/>
      <c r="L37" s="39"/>
    </row>
    <row r="38" spans="2:12" ht="24" customHeight="1">
      <c r="B38" s="33"/>
      <c r="C38" s="43" t="str">
        <f>IFERROR(IF(B38="","",VLOOKUP(B38,全社員台帳!$B$13:$Z$62,2,FALSE())),"")</f>
        <v/>
      </c>
      <c r="D38" s="47" t="str">
        <f>IFERROR(IF(B38="","",VLOOKUP(B38,全社員台帳!$B$13:$Z$62,10,FALSE())),"")</f>
        <v/>
      </c>
      <c r="E38" s="38" t="str">
        <f t="shared" ca="1" si="0"/>
        <v/>
      </c>
      <c r="F38" s="48" t="str">
        <f t="shared" ca="1" si="1"/>
        <v/>
      </c>
      <c r="G38" s="49"/>
      <c r="H38" s="50" t="str">
        <f t="shared" ca="1" si="2"/>
        <v/>
      </c>
      <c r="I38" s="49"/>
      <c r="J38" s="51" t="str">
        <f t="shared" ca="1" si="3"/>
        <v/>
      </c>
      <c r="K38" s="37"/>
      <c r="L38" s="39"/>
    </row>
    <row r="39" spans="2:12" ht="24" customHeight="1">
      <c r="B39" s="33"/>
      <c r="C39" s="43" t="str">
        <f>IFERROR(IF(B39="","",VLOOKUP(B39,全社員台帳!$B$13:$Z$62,2,FALSE())),"")</f>
        <v/>
      </c>
      <c r="D39" s="47" t="str">
        <f>IFERROR(IF(B39="","",VLOOKUP(B39,全社員台帳!$B$13:$Z$62,10,FALSE())),"")</f>
        <v/>
      </c>
      <c r="E39" s="38" t="str">
        <f t="shared" ca="1" si="0"/>
        <v/>
      </c>
      <c r="F39" s="48" t="str">
        <f t="shared" ca="1" si="1"/>
        <v/>
      </c>
      <c r="G39" s="49"/>
      <c r="H39" s="50" t="str">
        <f t="shared" ca="1" si="2"/>
        <v/>
      </c>
      <c r="I39" s="49"/>
      <c r="J39" s="51" t="str">
        <f t="shared" ca="1" si="3"/>
        <v/>
      </c>
      <c r="K39" s="37"/>
      <c r="L39" s="39"/>
    </row>
    <row r="40" spans="2:12" ht="24" customHeight="1">
      <c r="B40" s="33"/>
      <c r="C40" s="43" t="str">
        <f>IFERROR(IF(B40="","",VLOOKUP(B40,全社員台帳!$B$13:$Z$62,2,FALSE())),"")</f>
        <v/>
      </c>
      <c r="D40" s="47" t="str">
        <f>IFERROR(IF(B40="","",VLOOKUP(B40,全社員台帳!$B$13:$Z$62,10,FALSE())),"")</f>
        <v/>
      </c>
      <c r="E40" s="38" t="str">
        <f t="shared" ref="E40:E71" ca="1" si="4">IF(D40="","",DATEDIF(D40,TODAY(),"Y")&amp;"年")</f>
        <v/>
      </c>
      <c r="F40" s="48" t="str">
        <f t="shared" ref="F40:F57" ca="1" si="5">IF(D40="","",IF(DATEDIF(D40,TODAY(),"M")&lt;6,0,IF(DATEDIF(D40,TODAY(),"Y")&lt;1,10,IF(DATEDIF(D40,TODAY(),"Y")&lt;2,11,IF(DATEDIF(D40,TODAY(),"Y")&lt;3,12,IF(DATEDIF(D40,TODAY(),"Y")&lt;4,14,IF(DATEDIF(D40,TODAY(),"Y")&lt;5,16,IF(DATEDIF(D40,TODAY(),"Y")&lt;6,18,20))))))))</f>
        <v/>
      </c>
      <c r="G40" s="49"/>
      <c r="H40" s="50" t="str">
        <f t="shared" ref="H40:H71" ca="1" si="6">IF(F40="","",F40+IF(G40="",0,G40))</f>
        <v/>
      </c>
      <c r="I40" s="49"/>
      <c r="J40" s="51" t="str">
        <f t="shared" ref="J40:J71" ca="1" si="7">IF(H40="","",H40-IF(I40="",0,I40))</f>
        <v/>
      </c>
      <c r="K40" s="37"/>
      <c r="L40" s="39"/>
    </row>
    <row r="41" spans="2:12" ht="24" customHeight="1">
      <c r="B41" s="33"/>
      <c r="C41" s="43" t="str">
        <f>IFERROR(IF(B41="","",VLOOKUP(B41,全社員台帳!$B$13:$Z$62,2,FALSE())),"")</f>
        <v/>
      </c>
      <c r="D41" s="47" t="str">
        <f>IFERROR(IF(B41="","",VLOOKUP(B41,全社員台帳!$B$13:$Z$62,10,FALSE())),"")</f>
        <v/>
      </c>
      <c r="E41" s="38" t="str">
        <f t="shared" ca="1" si="4"/>
        <v/>
      </c>
      <c r="F41" s="48" t="str">
        <f t="shared" ca="1" si="5"/>
        <v/>
      </c>
      <c r="G41" s="49"/>
      <c r="H41" s="50" t="str">
        <f t="shared" ca="1" si="6"/>
        <v/>
      </c>
      <c r="I41" s="49"/>
      <c r="J41" s="51" t="str">
        <f t="shared" ca="1" si="7"/>
        <v/>
      </c>
      <c r="K41" s="37"/>
      <c r="L41" s="39"/>
    </row>
    <row r="42" spans="2:12" ht="24" customHeight="1">
      <c r="B42" s="33"/>
      <c r="C42" s="43" t="str">
        <f>IFERROR(IF(B42="","",VLOOKUP(B42,全社員台帳!$B$13:$Z$62,2,FALSE())),"")</f>
        <v/>
      </c>
      <c r="D42" s="47" t="str">
        <f>IFERROR(IF(B42="","",VLOOKUP(B42,全社員台帳!$B$13:$Z$62,10,FALSE())),"")</f>
        <v/>
      </c>
      <c r="E42" s="38" t="str">
        <f t="shared" ca="1" si="4"/>
        <v/>
      </c>
      <c r="F42" s="48" t="str">
        <f t="shared" ca="1" si="5"/>
        <v/>
      </c>
      <c r="G42" s="49"/>
      <c r="H42" s="50" t="str">
        <f t="shared" ca="1" si="6"/>
        <v/>
      </c>
      <c r="I42" s="49"/>
      <c r="J42" s="51" t="str">
        <f t="shared" ca="1" si="7"/>
        <v/>
      </c>
      <c r="K42" s="37"/>
      <c r="L42" s="39"/>
    </row>
    <row r="43" spans="2:12" ht="24" customHeight="1">
      <c r="B43" s="33"/>
      <c r="C43" s="43" t="str">
        <f>IFERROR(IF(B43="","",VLOOKUP(B43,全社員台帳!$B$13:$Z$62,2,FALSE())),"")</f>
        <v/>
      </c>
      <c r="D43" s="47" t="str">
        <f>IFERROR(IF(B43="","",VLOOKUP(B43,全社員台帳!$B$13:$Z$62,10,FALSE())),"")</f>
        <v/>
      </c>
      <c r="E43" s="38" t="str">
        <f t="shared" ca="1" si="4"/>
        <v/>
      </c>
      <c r="F43" s="48" t="str">
        <f t="shared" ca="1" si="5"/>
        <v/>
      </c>
      <c r="G43" s="49"/>
      <c r="H43" s="50" t="str">
        <f t="shared" ca="1" si="6"/>
        <v/>
      </c>
      <c r="I43" s="49"/>
      <c r="J43" s="51" t="str">
        <f t="shared" ca="1" si="7"/>
        <v/>
      </c>
      <c r="K43" s="37"/>
      <c r="L43" s="39"/>
    </row>
    <row r="44" spans="2:12" ht="24" customHeight="1">
      <c r="B44" s="33"/>
      <c r="C44" s="43" t="str">
        <f>IFERROR(IF(B44="","",VLOOKUP(B44,全社員台帳!$B$13:$Z$62,2,FALSE())),"")</f>
        <v/>
      </c>
      <c r="D44" s="47" t="str">
        <f>IFERROR(IF(B44="","",VLOOKUP(B44,全社員台帳!$B$13:$Z$62,10,FALSE())),"")</f>
        <v/>
      </c>
      <c r="E44" s="38" t="str">
        <f t="shared" ca="1" si="4"/>
        <v/>
      </c>
      <c r="F44" s="48" t="str">
        <f t="shared" ca="1" si="5"/>
        <v/>
      </c>
      <c r="G44" s="49"/>
      <c r="H44" s="50" t="str">
        <f t="shared" ca="1" si="6"/>
        <v/>
      </c>
      <c r="I44" s="49"/>
      <c r="J44" s="51" t="str">
        <f t="shared" ca="1" si="7"/>
        <v/>
      </c>
      <c r="K44" s="37"/>
      <c r="L44" s="39"/>
    </row>
    <row r="45" spans="2:12" ht="24" customHeight="1">
      <c r="B45" s="33"/>
      <c r="C45" s="43" t="str">
        <f>IFERROR(IF(B45="","",VLOOKUP(B45,全社員台帳!$B$13:$Z$62,2,FALSE())),"")</f>
        <v/>
      </c>
      <c r="D45" s="47" t="str">
        <f>IFERROR(IF(B45="","",VLOOKUP(B45,全社員台帳!$B$13:$Z$62,10,FALSE())),"")</f>
        <v/>
      </c>
      <c r="E45" s="38" t="str">
        <f t="shared" ca="1" si="4"/>
        <v/>
      </c>
      <c r="F45" s="48" t="str">
        <f t="shared" ca="1" si="5"/>
        <v/>
      </c>
      <c r="G45" s="49"/>
      <c r="H45" s="50" t="str">
        <f t="shared" ca="1" si="6"/>
        <v/>
      </c>
      <c r="I45" s="49"/>
      <c r="J45" s="51" t="str">
        <f t="shared" ca="1" si="7"/>
        <v/>
      </c>
      <c r="K45" s="37"/>
      <c r="L45" s="39"/>
    </row>
    <row r="46" spans="2:12" ht="24" customHeight="1">
      <c r="B46" s="33"/>
      <c r="C46" s="43" t="str">
        <f>IFERROR(IF(B46="","",VLOOKUP(B46,全社員台帳!$B$13:$Z$62,2,FALSE())),"")</f>
        <v/>
      </c>
      <c r="D46" s="47" t="str">
        <f>IFERROR(IF(B46="","",VLOOKUP(B46,全社員台帳!$B$13:$Z$62,10,FALSE())),"")</f>
        <v/>
      </c>
      <c r="E46" s="38" t="str">
        <f t="shared" ca="1" si="4"/>
        <v/>
      </c>
      <c r="F46" s="48" t="str">
        <f t="shared" ca="1" si="5"/>
        <v/>
      </c>
      <c r="G46" s="49"/>
      <c r="H46" s="50" t="str">
        <f t="shared" ca="1" si="6"/>
        <v/>
      </c>
      <c r="I46" s="49"/>
      <c r="J46" s="51" t="str">
        <f t="shared" ca="1" si="7"/>
        <v/>
      </c>
      <c r="K46" s="37"/>
      <c r="L46" s="39"/>
    </row>
    <row r="47" spans="2:12" ht="24" customHeight="1">
      <c r="B47" s="33"/>
      <c r="C47" s="43" t="str">
        <f>IFERROR(IF(B47="","",VLOOKUP(B47,全社員台帳!$B$13:$Z$62,2,FALSE())),"")</f>
        <v/>
      </c>
      <c r="D47" s="47" t="str">
        <f>IFERROR(IF(B47="","",VLOOKUP(B47,全社員台帳!$B$13:$Z$62,10,FALSE())),"")</f>
        <v/>
      </c>
      <c r="E47" s="38" t="str">
        <f t="shared" ca="1" si="4"/>
        <v/>
      </c>
      <c r="F47" s="48" t="str">
        <f t="shared" ca="1" si="5"/>
        <v/>
      </c>
      <c r="G47" s="49"/>
      <c r="H47" s="50" t="str">
        <f t="shared" ca="1" si="6"/>
        <v/>
      </c>
      <c r="I47" s="49"/>
      <c r="J47" s="51" t="str">
        <f t="shared" ca="1" si="7"/>
        <v/>
      </c>
      <c r="K47" s="37"/>
      <c r="L47" s="39"/>
    </row>
    <row r="48" spans="2:12" ht="24" customHeight="1">
      <c r="B48" s="33"/>
      <c r="C48" s="43" t="str">
        <f>IFERROR(IF(B48="","",VLOOKUP(B48,全社員台帳!$B$13:$Z$62,2,FALSE())),"")</f>
        <v/>
      </c>
      <c r="D48" s="47" t="str">
        <f>IFERROR(IF(B48="","",VLOOKUP(B48,全社員台帳!$B$13:$Z$62,10,FALSE())),"")</f>
        <v/>
      </c>
      <c r="E48" s="38" t="str">
        <f t="shared" ca="1" si="4"/>
        <v/>
      </c>
      <c r="F48" s="48" t="str">
        <f t="shared" ca="1" si="5"/>
        <v/>
      </c>
      <c r="G48" s="49"/>
      <c r="H48" s="50" t="str">
        <f t="shared" ca="1" si="6"/>
        <v/>
      </c>
      <c r="I48" s="49"/>
      <c r="J48" s="51" t="str">
        <f t="shared" ca="1" si="7"/>
        <v/>
      </c>
      <c r="K48" s="37"/>
      <c r="L48" s="39"/>
    </row>
    <row r="49" spans="2:12" ht="24" customHeight="1">
      <c r="B49" s="33"/>
      <c r="C49" s="43" t="str">
        <f>IFERROR(IF(B49="","",VLOOKUP(B49,全社員台帳!$B$13:$Z$62,2,FALSE())),"")</f>
        <v/>
      </c>
      <c r="D49" s="47" t="str">
        <f>IFERROR(IF(B49="","",VLOOKUP(B49,全社員台帳!$B$13:$Z$62,10,FALSE())),"")</f>
        <v/>
      </c>
      <c r="E49" s="38" t="str">
        <f t="shared" ca="1" si="4"/>
        <v/>
      </c>
      <c r="F49" s="48" t="str">
        <f t="shared" ca="1" si="5"/>
        <v/>
      </c>
      <c r="G49" s="49"/>
      <c r="H49" s="50" t="str">
        <f t="shared" ca="1" si="6"/>
        <v/>
      </c>
      <c r="I49" s="49"/>
      <c r="J49" s="51" t="str">
        <f t="shared" ca="1" si="7"/>
        <v/>
      </c>
      <c r="K49" s="37"/>
      <c r="L49" s="39"/>
    </row>
    <row r="50" spans="2:12" ht="24" customHeight="1">
      <c r="B50" s="33"/>
      <c r="C50" s="43" t="str">
        <f>IFERROR(IF(B50="","",VLOOKUP(B50,全社員台帳!$B$13:$Z$62,2,FALSE())),"")</f>
        <v/>
      </c>
      <c r="D50" s="47" t="str">
        <f>IFERROR(IF(B50="","",VLOOKUP(B50,全社員台帳!$B$13:$Z$62,10,FALSE())),"")</f>
        <v/>
      </c>
      <c r="E50" s="38" t="str">
        <f t="shared" ca="1" si="4"/>
        <v/>
      </c>
      <c r="F50" s="48" t="str">
        <f t="shared" ca="1" si="5"/>
        <v/>
      </c>
      <c r="G50" s="49"/>
      <c r="H50" s="50" t="str">
        <f t="shared" ca="1" si="6"/>
        <v/>
      </c>
      <c r="I50" s="49"/>
      <c r="J50" s="51" t="str">
        <f t="shared" ca="1" si="7"/>
        <v/>
      </c>
      <c r="K50" s="37"/>
      <c r="L50" s="39"/>
    </row>
    <row r="51" spans="2:12" ht="24" customHeight="1">
      <c r="B51" s="33"/>
      <c r="C51" s="43" t="str">
        <f>IFERROR(IF(B51="","",VLOOKUP(B51,全社員台帳!$B$13:$Z$62,2,FALSE())),"")</f>
        <v/>
      </c>
      <c r="D51" s="47" t="str">
        <f>IFERROR(IF(B51="","",VLOOKUP(B51,全社員台帳!$B$13:$Z$62,10,FALSE())),"")</f>
        <v/>
      </c>
      <c r="E51" s="38" t="str">
        <f t="shared" ca="1" si="4"/>
        <v/>
      </c>
      <c r="F51" s="48" t="str">
        <f t="shared" ca="1" si="5"/>
        <v/>
      </c>
      <c r="G51" s="49"/>
      <c r="H51" s="50" t="str">
        <f t="shared" ca="1" si="6"/>
        <v/>
      </c>
      <c r="I51" s="49"/>
      <c r="J51" s="51" t="str">
        <f t="shared" ca="1" si="7"/>
        <v/>
      </c>
      <c r="K51" s="37"/>
      <c r="L51" s="39"/>
    </row>
    <row r="52" spans="2:12" ht="24" customHeight="1">
      <c r="B52" s="33"/>
      <c r="C52" s="43" t="str">
        <f>IFERROR(IF(B52="","",VLOOKUP(B52,全社員台帳!$B$13:$Z$62,2,FALSE())),"")</f>
        <v/>
      </c>
      <c r="D52" s="47" t="str">
        <f>IFERROR(IF(B52="","",VLOOKUP(B52,全社員台帳!$B$13:$Z$62,10,FALSE())),"")</f>
        <v/>
      </c>
      <c r="E52" s="38" t="str">
        <f t="shared" ca="1" si="4"/>
        <v/>
      </c>
      <c r="F52" s="48" t="str">
        <f t="shared" ca="1" si="5"/>
        <v/>
      </c>
      <c r="G52" s="49"/>
      <c r="H52" s="50" t="str">
        <f t="shared" ca="1" si="6"/>
        <v/>
      </c>
      <c r="I52" s="49"/>
      <c r="J52" s="51" t="str">
        <f t="shared" ca="1" si="7"/>
        <v/>
      </c>
      <c r="K52" s="37"/>
      <c r="L52" s="39"/>
    </row>
    <row r="53" spans="2:12" ht="24" customHeight="1">
      <c r="B53" s="33"/>
      <c r="C53" s="43" t="str">
        <f>IFERROR(IF(B53="","",VLOOKUP(B53,全社員台帳!$B$13:$Z$62,2,FALSE())),"")</f>
        <v/>
      </c>
      <c r="D53" s="47" t="str">
        <f>IFERROR(IF(B53="","",VLOOKUP(B53,全社員台帳!$B$13:$Z$62,10,FALSE())),"")</f>
        <v/>
      </c>
      <c r="E53" s="38" t="str">
        <f t="shared" ca="1" si="4"/>
        <v/>
      </c>
      <c r="F53" s="48" t="str">
        <f t="shared" ca="1" si="5"/>
        <v/>
      </c>
      <c r="G53" s="49"/>
      <c r="H53" s="50" t="str">
        <f t="shared" ca="1" si="6"/>
        <v/>
      </c>
      <c r="I53" s="49"/>
      <c r="J53" s="51" t="str">
        <f t="shared" ca="1" si="7"/>
        <v/>
      </c>
      <c r="K53" s="37"/>
      <c r="L53" s="39"/>
    </row>
    <row r="54" spans="2:12" ht="24" customHeight="1">
      <c r="B54" s="33"/>
      <c r="C54" s="43" t="str">
        <f>IFERROR(IF(B54="","",VLOOKUP(B54,全社員台帳!$B$13:$Z$62,2,FALSE())),"")</f>
        <v/>
      </c>
      <c r="D54" s="47" t="str">
        <f>IFERROR(IF(B54="","",VLOOKUP(B54,全社員台帳!$B$13:$Z$62,10,FALSE())),"")</f>
        <v/>
      </c>
      <c r="E54" s="38" t="str">
        <f t="shared" ca="1" si="4"/>
        <v/>
      </c>
      <c r="F54" s="48" t="str">
        <f t="shared" ca="1" si="5"/>
        <v/>
      </c>
      <c r="G54" s="49"/>
      <c r="H54" s="50" t="str">
        <f t="shared" ca="1" si="6"/>
        <v/>
      </c>
      <c r="I54" s="49"/>
      <c r="J54" s="51" t="str">
        <f t="shared" ca="1" si="7"/>
        <v/>
      </c>
      <c r="K54" s="37"/>
      <c r="L54" s="39"/>
    </row>
    <row r="55" spans="2:12" ht="24" customHeight="1">
      <c r="B55" s="33"/>
      <c r="C55" s="43" t="str">
        <f>IFERROR(IF(B55="","",VLOOKUP(B55,全社員台帳!$B$13:$Z$62,2,FALSE())),"")</f>
        <v/>
      </c>
      <c r="D55" s="47" t="str">
        <f>IFERROR(IF(B55="","",VLOOKUP(B55,全社員台帳!$B$13:$Z$62,10,FALSE())),"")</f>
        <v/>
      </c>
      <c r="E55" s="38" t="str">
        <f t="shared" ca="1" si="4"/>
        <v/>
      </c>
      <c r="F55" s="48" t="str">
        <f t="shared" ca="1" si="5"/>
        <v/>
      </c>
      <c r="G55" s="49"/>
      <c r="H55" s="50" t="str">
        <f t="shared" ca="1" si="6"/>
        <v/>
      </c>
      <c r="I55" s="49"/>
      <c r="J55" s="51" t="str">
        <f t="shared" ca="1" si="7"/>
        <v/>
      </c>
      <c r="K55" s="37"/>
      <c r="L55" s="39"/>
    </row>
    <row r="56" spans="2:12" ht="24" customHeight="1">
      <c r="B56" s="33"/>
      <c r="C56" s="43" t="str">
        <f>IFERROR(IF(B56="","",VLOOKUP(B56,全社員台帳!$B$13:$Z$62,2,FALSE())),"")</f>
        <v/>
      </c>
      <c r="D56" s="47" t="str">
        <f>IFERROR(IF(B56="","",VLOOKUP(B56,全社員台帳!$B$13:$Z$62,10,FALSE())),"")</f>
        <v/>
      </c>
      <c r="E56" s="38" t="str">
        <f t="shared" ca="1" si="4"/>
        <v/>
      </c>
      <c r="F56" s="48" t="str">
        <f t="shared" ca="1" si="5"/>
        <v/>
      </c>
      <c r="G56" s="49"/>
      <c r="H56" s="50" t="str">
        <f t="shared" ca="1" si="6"/>
        <v/>
      </c>
      <c r="I56" s="49"/>
      <c r="J56" s="51" t="str">
        <f t="shared" ca="1" si="7"/>
        <v/>
      </c>
      <c r="K56" s="37"/>
      <c r="L56" s="39"/>
    </row>
    <row r="57" spans="2:12" ht="24" customHeight="1">
      <c r="B57" s="33"/>
      <c r="C57" s="43" t="str">
        <f>IFERROR(IF(B57="","",VLOOKUP(B57,全社員台帳!$B$13:$Z$62,2,FALSE())),"")</f>
        <v/>
      </c>
      <c r="D57" s="47" t="str">
        <f>IFERROR(IF(B57="","",VLOOKUP(B57,全社員台帳!$B$13:$Z$62,10,FALSE())),"")</f>
        <v/>
      </c>
      <c r="E57" s="38" t="str">
        <f t="shared" ca="1" si="4"/>
        <v/>
      </c>
      <c r="F57" s="48" t="str">
        <f t="shared" ca="1" si="5"/>
        <v/>
      </c>
      <c r="G57" s="49"/>
      <c r="H57" s="50" t="str">
        <f t="shared" ca="1" si="6"/>
        <v/>
      </c>
      <c r="I57" s="49"/>
      <c r="J57" s="51" t="str">
        <f t="shared" ca="1" si="7"/>
        <v/>
      </c>
      <c r="K57" s="37"/>
      <c r="L57" s="39"/>
    </row>
    <row r="59" spans="2:12">
      <c r="B59" s="52" t="s">
        <v>152</v>
      </c>
      <c r="C59" s="52"/>
      <c r="D59" s="52"/>
      <c r="E59" s="52"/>
      <c r="F59" s="52"/>
      <c r="G59" s="52"/>
      <c r="H59" s="52"/>
      <c r="I59" s="52"/>
      <c r="J59" s="52"/>
      <c r="K59" s="52"/>
      <c r="L59" s="52"/>
    </row>
  </sheetData>
  <mergeCells count="3">
    <mergeCell ref="B2:F2"/>
    <mergeCell ref="B5:L5"/>
    <mergeCell ref="B59:L59"/>
  </mergeCells>
  <phoneticPr fontId="35"/>
  <conditionalFormatting sqref="J8:J57">
    <cfRule type="cellIs" dxfId="8" priority="2" operator="lessThanOrEqual">
      <formula>5</formula>
    </cfRule>
    <cfRule type="cellIs" dxfId="7" priority="3" operator="greaterThanOrEqual">
      <formula>10</formula>
    </cfRule>
  </conditionalFormatting>
  <pageMargins left="0.3" right="0.3" top="0.4" bottom="0.4"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209"/>
  <sheetViews>
    <sheetView showGridLines="0" tabSelected="1" zoomScaleNormal="100" workbookViewId="0">
      <pane xSplit="4" ySplit="7" topLeftCell="E10" activePane="bottomRight" state="frozen"/>
      <selection pane="topRight" activeCell="E1" sqref="E1"/>
      <selection pane="bottomLeft" activeCell="A8" sqref="A8"/>
      <selection pane="bottomRight"/>
    </sheetView>
  </sheetViews>
  <sheetFormatPr defaultColWidth="8.7109375" defaultRowHeight="15"/>
  <cols>
    <col min="1" max="1" width="2" customWidth="1"/>
    <col min="2" max="2" width="5" customWidth="1"/>
    <col min="3" max="3" width="12" customWidth="1"/>
    <col min="4" max="4" width="16" customWidth="1"/>
    <col min="5" max="5" width="12" customWidth="1"/>
    <col min="6" max="6" width="14" customWidth="1"/>
    <col min="7" max="7" width="30" customWidth="1"/>
    <col min="8" max="8" width="14" customWidth="1"/>
    <col min="9" max="9" width="22" customWidth="1"/>
    <col min="10" max="10" width="4" customWidth="1"/>
  </cols>
  <sheetData>
    <row r="2" spans="2:9" ht="31.5" customHeight="1">
      <c r="B2" s="14" t="s">
        <v>19</v>
      </c>
      <c r="C2" s="14"/>
      <c r="D2" s="14"/>
      <c r="E2" s="14"/>
      <c r="F2" s="14"/>
      <c r="I2" s="22" t="s">
        <v>107</v>
      </c>
    </row>
    <row r="3" spans="2:9" ht="3.75" customHeight="1">
      <c r="B3" s="16"/>
      <c r="C3" s="16"/>
      <c r="D3" s="16"/>
      <c r="E3" s="16"/>
      <c r="F3" s="16"/>
      <c r="G3" s="16"/>
      <c r="H3" s="16"/>
      <c r="I3" s="16"/>
    </row>
    <row r="4" spans="2:9" ht="6" customHeight="1"/>
    <row r="5" spans="2:9" ht="21.75" customHeight="1">
      <c r="B5" s="1" t="s">
        <v>185</v>
      </c>
      <c r="C5" s="1"/>
      <c r="D5" s="1"/>
      <c r="E5" s="1"/>
      <c r="F5" s="1"/>
      <c r="G5" s="1"/>
      <c r="H5" s="1"/>
      <c r="I5" s="1"/>
    </row>
    <row r="6" spans="2:9" ht="7.5" customHeight="1"/>
    <row r="7" spans="2:9" ht="36" customHeight="1">
      <c r="B7" s="32" t="s">
        <v>154</v>
      </c>
      <c r="C7" s="31" t="s">
        <v>127</v>
      </c>
      <c r="D7" s="31" t="s">
        <v>128</v>
      </c>
      <c r="E7" s="31" t="s">
        <v>186</v>
      </c>
      <c r="F7" s="31" t="s">
        <v>187</v>
      </c>
      <c r="G7" s="31" t="s">
        <v>188</v>
      </c>
      <c r="H7" s="31" t="s">
        <v>189</v>
      </c>
      <c r="I7" s="31" t="s">
        <v>151</v>
      </c>
    </row>
    <row r="8" spans="2:9" ht="21.75" customHeight="1">
      <c r="B8" s="42">
        <v>1</v>
      </c>
      <c r="C8" s="33"/>
      <c r="D8" s="43" t="str">
        <f>IFERROR(IF(C8="","",VLOOKUP(C8,全社員台帳!$B$13:$Z$62,2,FALSE())),"")</f>
        <v/>
      </c>
      <c r="E8" s="37"/>
      <c r="F8" s="33"/>
      <c r="G8" s="39"/>
      <c r="H8" s="36"/>
      <c r="I8" s="39"/>
    </row>
    <row r="9" spans="2:9" ht="21.75" customHeight="1">
      <c r="B9" s="42">
        <v>2</v>
      </c>
      <c r="C9" s="33"/>
      <c r="D9" s="43" t="str">
        <f>IFERROR(IF(C9="","",VLOOKUP(C9,全社員台帳!$B$13:$Z$62,2,FALSE())),"")</f>
        <v/>
      </c>
      <c r="E9" s="37"/>
      <c r="F9" s="33"/>
      <c r="G9" s="39"/>
      <c r="H9" s="36"/>
      <c r="I9" s="39"/>
    </row>
    <row r="10" spans="2:9" ht="21.75" customHeight="1">
      <c r="B10" s="42">
        <v>3</v>
      </c>
      <c r="C10" s="33"/>
      <c r="D10" s="43" t="str">
        <f>IFERROR(IF(C10="","",VLOOKUP(C10,全社員台帳!$B$13:$Z$62,2,FALSE())),"")</f>
        <v/>
      </c>
      <c r="E10" s="37"/>
      <c r="F10" s="33"/>
      <c r="G10" s="39"/>
      <c r="H10" s="36"/>
      <c r="I10" s="39"/>
    </row>
    <row r="11" spans="2:9" ht="21.75" customHeight="1">
      <c r="B11" s="42">
        <v>4</v>
      </c>
      <c r="C11" s="33"/>
      <c r="D11" s="43" t="str">
        <f>IFERROR(IF(C11="","",VLOOKUP(C11,全社員台帳!$B$13:$Z$62,2,FALSE())),"")</f>
        <v/>
      </c>
      <c r="E11" s="37"/>
      <c r="F11" s="33"/>
      <c r="G11" s="39"/>
      <c r="H11" s="36"/>
      <c r="I11" s="39"/>
    </row>
    <row r="12" spans="2:9" ht="21.75" customHeight="1">
      <c r="B12" s="42">
        <v>5</v>
      </c>
      <c r="C12" s="33"/>
      <c r="D12" s="43" t="str">
        <f>IFERROR(IF(C12="","",VLOOKUP(C12,全社員台帳!$B$13:$Z$62,2,FALSE())),"")</f>
        <v/>
      </c>
      <c r="E12" s="37"/>
      <c r="F12" s="33"/>
      <c r="G12" s="39"/>
      <c r="H12" s="36"/>
      <c r="I12" s="39"/>
    </row>
    <row r="13" spans="2:9" ht="21.75" customHeight="1">
      <c r="B13" s="42">
        <v>6</v>
      </c>
      <c r="C13" s="33"/>
      <c r="D13" s="43" t="str">
        <f>IFERROR(IF(C13="","",VLOOKUP(C13,全社員台帳!$B$13:$Z$62,2,FALSE())),"")</f>
        <v/>
      </c>
      <c r="E13" s="37"/>
      <c r="F13" s="33"/>
      <c r="G13" s="39"/>
      <c r="H13" s="36"/>
      <c r="I13" s="39"/>
    </row>
    <row r="14" spans="2:9" ht="21.75" customHeight="1">
      <c r="B14" s="42">
        <v>7</v>
      </c>
      <c r="C14" s="33"/>
      <c r="D14" s="43" t="str">
        <f>IFERROR(IF(C14="","",VLOOKUP(C14,全社員台帳!$B$13:$Z$62,2,FALSE())),"")</f>
        <v/>
      </c>
      <c r="E14" s="37"/>
      <c r="F14" s="33"/>
      <c r="G14" s="39"/>
      <c r="H14" s="36"/>
      <c r="I14" s="39"/>
    </row>
    <row r="15" spans="2:9" ht="21.75" customHeight="1">
      <c r="B15" s="42">
        <v>8</v>
      </c>
      <c r="C15" s="33"/>
      <c r="D15" s="43" t="str">
        <f>IFERROR(IF(C15="","",VLOOKUP(C15,全社員台帳!$B$13:$Z$62,2,FALSE())),"")</f>
        <v/>
      </c>
      <c r="E15" s="37"/>
      <c r="F15" s="33"/>
      <c r="G15" s="39"/>
      <c r="H15" s="36"/>
      <c r="I15" s="39"/>
    </row>
    <row r="16" spans="2:9" ht="21.75" customHeight="1">
      <c r="B16" s="42">
        <v>9</v>
      </c>
      <c r="C16" s="33"/>
      <c r="D16" s="43" t="str">
        <f>IFERROR(IF(C16="","",VLOOKUP(C16,全社員台帳!$B$13:$Z$62,2,FALSE())),"")</f>
        <v/>
      </c>
      <c r="E16" s="37"/>
      <c r="F16" s="33"/>
      <c r="G16" s="39"/>
      <c r="H16" s="36"/>
      <c r="I16" s="39"/>
    </row>
    <row r="17" spans="2:9" ht="21.75" customHeight="1">
      <c r="B17" s="42">
        <v>10</v>
      </c>
      <c r="C17" s="33"/>
      <c r="D17" s="43" t="str">
        <f>IFERROR(IF(C17="","",VLOOKUP(C17,全社員台帳!$B$13:$Z$62,2,FALSE())),"")</f>
        <v/>
      </c>
      <c r="E17" s="37"/>
      <c r="F17" s="33"/>
      <c r="G17" s="39"/>
      <c r="H17" s="36"/>
      <c r="I17" s="39"/>
    </row>
    <row r="18" spans="2:9" ht="21.75" customHeight="1">
      <c r="B18" s="42">
        <v>11</v>
      </c>
      <c r="C18" s="33"/>
      <c r="D18" s="43" t="str">
        <f>IFERROR(IF(C18="","",VLOOKUP(C18,全社員台帳!$B$13:$Z$62,2,FALSE())),"")</f>
        <v/>
      </c>
      <c r="E18" s="37"/>
      <c r="F18" s="33"/>
      <c r="G18" s="39"/>
      <c r="H18" s="36"/>
      <c r="I18" s="39"/>
    </row>
    <row r="19" spans="2:9" ht="21.75" customHeight="1">
      <c r="B19" s="42">
        <v>12</v>
      </c>
      <c r="C19" s="33"/>
      <c r="D19" s="43" t="str">
        <f>IFERROR(IF(C19="","",VLOOKUP(C19,全社員台帳!$B$13:$Z$62,2,FALSE())),"")</f>
        <v/>
      </c>
      <c r="E19" s="37"/>
      <c r="F19" s="33"/>
      <c r="G19" s="39"/>
      <c r="H19" s="36"/>
      <c r="I19" s="39"/>
    </row>
    <row r="20" spans="2:9" ht="21.75" customHeight="1">
      <c r="B20" s="42">
        <v>13</v>
      </c>
      <c r="C20" s="33"/>
      <c r="D20" s="43" t="str">
        <f>IFERROR(IF(C20="","",VLOOKUP(C20,全社員台帳!$B$13:$Z$62,2,FALSE())),"")</f>
        <v/>
      </c>
      <c r="E20" s="37"/>
      <c r="F20" s="33"/>
      <c r="G20" s="39"/>
      <c r="H20" s="36"/>
      <c r="I20" s="39"/>
    </row>
    <row r="21" spans="2:9" ht="21.75" customHeight="1">
      <c r="B21" s="42">
        <v>14</v>
      </c>
      <c r="C21" s="33"/>
      <c r="D21" s="43" t="str">
        <f>IFERROR(IF(C21="","",VLOOKUP(C21,全社員台帳!$B$13:$Z$62,2,FALSE())),"")</f>
        <v/>
      </c>
      <c r="E21" s="37"/>
      <c r="F21" s="33"/>
      <c r="G21" s="39"/>
      <c r="H21" s="36"/>
      <c r="I21" s="39"/>
    </row>
    <row r="22" spans="2:9" ht="21.75" customHeight="1">
      <c r="B22" s="42">
        <v>15</v>
      </c>
      <c r="C22" s="33"/>
      <c r="D22" s="43" t="str">
        <f>IFERROR(IF(C22="","",VLOOKUP(C22,全社員台帳!$B$13:$Z$62,2,FALSE())),"")</f>
        <v/>
      </c>
      <c r="E22" s="37"/>
      <c r="F22" s="33"/>
      <c r="G22" s="39"/>
      <c r="H22" s="36"/>
      <c r="I22" s="39"/>
    </row>
    <row r="23" spans="2:9" ht="21.75" customHeight="1">
      <c r="B23" s="42">
        <v>16</v>
      </c>
      <c r="C23" s="33"/>
      <c r="D23" s="43" t="str">
        <f>IFERROR(IF(C23="","",VLOOKUP(C23,全社員台帳!$B$13:$Z$62,2,FALSE())),"")</f>
        <v/>
      </c>
      <c r="E23" s="37"/>
      <c r="F23" s="33"/>
      <c r="G23" s="39"/>
      <c r="H23" s="36"/>
      <c r="I23" s="39"/>
    </row>
    <row r="24" spans="2:9" ht="21.75" customHeight="1">
      <c r="B24" s="42">
        <v>17</v>
      </c>
      <c r="C24" s="33"/>
      <c r="D24" s="43" t="str">
        <f>IFERROR(IF(C24="","",VLOOKUP(C24,全社員台帳!$B$13:$Z$62,2,FALSE())),"")</f>
        <v/>
      </c>
      <c r="E24" s="37"/>
      <c r="F24" s="33"/>
      <c r="G24" s="39"/>
      <c r="H24" s="36"/>
      <c r="I24" s="39"/>
    </row>
    <row r="25" spans="2:9" ht="21.75" customHeight="1">
      <c r="B25" s="42">
        <v>18</v>
      </c>
      <c r="C25" s="33"/>
      <c r="D25" s="43" t="str">
        <f>IFERROR(IF(C25="","",VLOOKUP(C25,全社員台帳!$B$13:$Z$62,2,FALSE())),"")</f>
        <v/>
      </c>
      <c r="E25" s="37"/>
      <c r="F25" s="33"/>
      <c r="G25" s="39"/>
      <c r="H25" s="36"/>
      <c r="I25" s="39"/>
    </row>
    <row r="26" spans="2:9" ht="21.75" customHeight="1">
      <c r="B26" s="42">
        <v>19</v>
      </c>
      <c r="C26" s="33"/>
      <c r="D26" s="43" t="str">
        <f>IFERROR(IF(C26="","",VLOOKUP(C26,全社員台帳!$B$13:$Z$62,2,FALSE())),"")</f>
        <v/>
      </c>
      <c r="E26" s="37"/>
      <c r="F26" s="33"/>
      <c r="G26" s="39"/>
      <c r="H26" s="36"/>
      <c r="I26" s="39"/>
    </row>
    <row r="27" spans="2:9" ht="21.75" customHeight="1">
      <c r="B27" s="42">
        <v>20</v>
      </c>
      <c r="C27" s="33"/>
      <c r="D27" s="43" t="str">
        <f>IFERROR(IF(C27="","",VLOOKUP(C27,全社員台帳!$B$13:$Z$62,2,FALSE())),"")</f>
        <v/>
      </c>
      <c r="E27" s="37"/>
      <c r="F27" s="33"/>
      <c r="G27" s="39"/>
      <c r="H27" s="36"/>
      <c r="I27" s="39"/>
    </row>
    <row r="28" spans="2:9" ht="21.75" customHeight="1">
      <c r="B28" s="42">
        <v>21</v>
      </c>
      <c r="C28" s="33"/>
      <c r="D28" s="43" t="str">
        <f>IFERROR(IF(C28="","",VLOOKUP(C28,全社員台帳!$B$13:$Z$62,2,FALSE())),"")</f>
        <v/>
      </c>
      <c r="E28" s="37"/>
      <c r="F28" s="33"/>
      <c r="G28" s="39"/>
      <c r="H28" s="36"/>
      <c r="I28" s="39"/>
    </row>
    <row r="29" spans="2:9" ht="21.75" customHeight="1">
      <c r="B29" s="42">
        <v>22</v>
      </c>
      <c r="C29" s="33"/>
      <c r="D29" s="43" t="str">
        <f>IFERROR(IF(C29="","",VLOOKUP(C29,全社員台帳!$B$13:$Z$62,2,FALSE())),"")</f>
        <v/>
      </c>
      <c r="E29" s="37"/>
      <c r="F29" s="33"/>
      <c r="G29" s="39"/>
      <c r="H29" s="36"/>
      <c r="I29" s="39"/>
    </row>
    <row r="30" spans="2:9" ht="21.75" customHeight="1">
      <c r="B30" s="42">
        <v>23</v>
      </c>
      <c r="C30" s="33"/>
      <c r="D30" s="43" t="str">
        <f>IFERROR(IF(C30="","",VLOOKUP(C30,全社員台帳!$B$13:$Z$62,2,FALSE())),"")</f>
        <v/>
      </c>
      <c r="E30" s="37"/>
      <c r="F30" s="33"/>
      <c r="G30" s="39"/>
      <c r="H30" s="36"/>
      <c r="I30" s="39"/>
    </row>
    <row r="31" spans="2:9" ht="21.75" customHeight="1">
      <c r="B31" s="42">
        <v>24</v>
      </c>
      <c r="C31" s="33"/>
      <c r="D31" s="43" t="str">
        <f>IFERROR(IF(C31="","",VLOOKUP(C31,全社員台帳!$B$13:$Z$62,2,FALSE())),"")</f>
        <v/>
      </c>
      <c r="E31" s="37"/>
      <c r="F31" s="33"/>
      <c r="G31" s="39"/>
      <c r="H31" s="36"/>
      <c r="I31" s="39"/>
    </row>
    <row r="32" spans="2:9" ht="21.75" customHeight="1">
      <c r="B32" s="42">
        <v>25</v>
      </c>
      <c r="C32" s="33"/>
      <c r="D32" s="43" t="str">
        <f>IFERROR(IF(C32="","",VLOOKUP(C32,全社員台帳!$B$13:$Z$62,2,FALSE())),"")</f>
        <v/>
      </c>
      <c r="E32" s="37"/>
      <c r="F32" s="33"/>
      <c r="G32" s="39"/>
      <c r="H32" s="36"/>
      <c r="I32" s="39"/>
    </row>
    <row r="33" spans="2:9" ht="21.75" customHeight="1">
      <c r="B33" s="42">
        <v>26</v>
      </c>
      <c r="C33" s="33"/>
      <c r="D33" s="43" t="str">
        <f>IFERROR(IF(C33="","",VLOOKUP(C33,全社員台帳!$B$13:$Z$62,2,FALSE())),"")</f>
        <v/>
      </c>
      <c r="E33" s="37"/>
      <c r="F33" s="33"/>
      <c r="G33" s="39"/>
      <c r="H33" s="36"/>
      <c r="I33" s="39"/>
    </row>
    <row r="34" spans="2:9" ht="21.75" customHeight="1">
      <c r="B34" s="42">
        <v>27</v>
      </c>
      <c r="C34" s="33"/>
      <c r="D34" s="43" t="str">
        <f>IFERROR(IF(C34="","",VLOOKUP(C34,全社員台帳!$B$13:$Z$62,2,FALSE())),"")</f>
        <v/>
      </c>
      <c r="E34" s="37"/>
      <c r="F34" s="33"/>
      <c r="G34" s="39"/>
      <c r="H34" s="36"/>
      <c r="I34" s="39"/>
    </row>
    <row r="35" spans="2:9" ht="21.75" customHeight="1">
      <c r="B35" s="42">
        <v>28</v>
      </c>
      <c r="C35" s="33"/>
      <c r="D35" s="43" t="str">
        <f>IFERROR(IF(C35="","",VLOOKUP(C35,全社員台帳!$B$13:$Z$62,2,FALSE())),"")</f>
        <v/>
      </c>
      <c r="E35" s="37"/>
      <c r="F35" s="33"/>
      <c r="G35" s="39"/>
      <c r="H35" s="36"/>
      <c r="I35" s="39"/>
    </row>
    <row r="36" spans="2:9" ht="21.75" customHeight="1">
      <c r="B36" s="42">
        <v>29</v>
      </c>
      <c r="C36" s="33"/>
      <c r="D36" s="43" t="str">
        <f>IFERROR(IF(C36="","",VLOOKUP(C36,全社員台帳!$B$13:$Z$62,2,FALSE())),"")</f>
        <v/>
      </c>
      <c r="E36" s="37"/>
      <c r="F36" s="33"/>
      <c r="G36" s="39"/>
      <c r="H36" s="36"/>
      <c r="I36" s="39"/>
    </row>
    <row r="37" spans="2:9" ht="21.75" customHeight="1">
      <c r="B37" s="42">
        <v>30</v>
      </c>
      <c r="C37" s="33"/>
      <c r="D37" s="43" t="str">
        <f>IFERROR(IF(C37="","",VLOOKUP(C37,全社員台帳!$B$13:$Z$62,2,FALSE())),"")</f>
        <v/>
      </c>
      <c r="E37" s="37"/>
      <c r="F37" s="33"/>
      <c r="G37" s="39"/>
      <c r="H37" s="36"/>
      <c r="I37" s="39"/>
    </row>
    <row r="38" spans="2:9" ht="21.75" customHeight="1">
      <c r="B38" s="42">
        <v>31</v>
      </c>
      <c r="C38" s="33"/>
      <c r="D38" s="43" t="str">
        <f>IFERROR(IF(C38="","",VLOOKUP(C38,全社員台帳!$B$13:$Z$62,2,FALSE())),"")</f>
        <v/>
      </c>
      <c r="E38" s="37"/>
      <c r="F38" s="33"/>
      <c r="G38" s="39"/>
      <c r="H38" s="36"/>
      <c r="I38" s="39"/>
    </row>
    <row r="39" spans="2:9" ht="21.75" customHeight="1">
      <c r="B39" s="42">
        <v>32</v>
      </c>
      <c r="C39" s="33"/>
      <c r="D39" s="43" t="str">
        <f>IFERROR(IF(C39="","",VLOOKUP(C39,全社員台帳!$B$13:$Z$62,2,FALSE())),"")</f>
        <v/>
      </c>
      <c r="E39" s="37"/>
      <c r="F39" s="33"/>
      <c r="G39" s="39"/>
      <c r="H39" s="36"/>
      <c r="I39" s="39"/>
    </row>
    <row r="40" spans="2:9" ht="21.75" customHeight="1">
      <c r="B40" s="42">
        <v>33</v>
      </c>
      <c r="C40" s="33"/>
      <c r="D40" s="43" t="str">
        <f>IFERROR(IF(C40="","",VLOOKUP(C40,全社員台帳!$B$13:$Z$62,2,FALSE())),"")</f>
        <v/>
      </c>
      <c r="E40" s="37"/>
      <c r="F40" s="33"/>
      <c r="G40" s="39"/>
      <c r="H40" s="36"/>
      <c r="I40" s="39"/>
    </row>
    <row r="41" spans="2:9" ht="21.75" customHeight="1">
      <c r="B41" s="42">
        <v>34</v>
      </c>
      <c r="C41" s="33"/>
      <c r="D41" s="43" t="str">
        <f>IFERROR(IF(C41="","",VLOOKUP(C41,全社員台帳!$B$13:$Z$62,2,FALSE())),"")</f>
        <v/>
      </c>
      <c r="E41" s="37"/>
      <c r="F41" s="33"/>
      <c r="G41" s="39"/>
      <c r="H41" s="36"/>
      <c r="I41" s="39"/>
    </row>
    <row r="42" spans="2:9" ht="21.75" customHeight="1">
      <c r="B42" s="42">
        <v>35</v>
      </c>
      <c r="C42" s="33"/>
      <c r="D42" s="43" t="str">
        <f>IFERROR(IF(C42="","",VLOOKUP(C42,全社員台帳!$B$13:$Z$62,2,FALSE())),"")</f>
        <v/>
      </c>
      <c r="E42" s="37"/>
      <c r="F42" s="33"/>
      <c r="G42" s="39"/>
      <c r="H42" s="36"/>
      <c r="I42" s="39"/>
    </row>
    <row r="43" spans="2:9" ht="21.75" customHeight="1">
      <c r="B43" s="42">
        <v>36</v>
      </c>
      <c r="C43" s="33"/>
      <c r="D43" s="43" t="str">
        <f>IFERROR(IF(C43="","",VLOOKUP(C43,全社員台帳!$B$13:$Z$62,2,FALSE())),"")</f>
        <v/>
      </c>
      <c r="E43" s="37"/>
      <c r="F43" s="33"/>
      <c r="G43" s="39"/>
      <c r="H43" s="36"/>
      <c r="I43" s="39"/>
    </row>
    <row r="44" spans="2:9" ht="21.75" customHeight="1">
      <c r="B44" s="42">
        <v>37</v>
      </c>
      <c r="C44" s="33"/>
      <c r="D44" s="43" t="str">
        <f>IFERROR(IF(C44="","",VLOOKUP(C44,全社員台帳!$B$13:$Z$62,2,FALSE())),"")</f>
        <v/>
      </c>
      <c r="E44" s="37"/>
      <c r="F44" s="33"/>
      <c r="G44" s="39"/>
      <c r="H44" s="36"/>
      <c r="I44" s="39"/>
    </row>
    <row r="45" spans="2:9" ht="21.75" customHeight="1">
      <c r="B45" s="42">
        <v>38</v>
      </c>
      <c r="C45" s="33"/>
      <c r="D45" s="43" t="str">
        <f>IFERROR(IF(C45="","",VLOOKUP(C45,全社員台帳!$B$13:$Z$62,2,FALSE())),"")</f>
        <v/>
      </c>
      <c r="E45" s="37"/>
      <c r="F45" s="33"/>
      <c r="G45" s="39"/>
      <c r="H45" s="36"/>
      <c r="I45" s="39"/>
    </row>
    <row r="46" spans="2:9" ht="21.75" customHeight="1">
      <c r="B46" s="42">
        <v>39</v>
      </c>
      <c r="C46" s="33"/>
      <c r="D46" s="43" t="str">
        <f>IFERROR(IF(C46="","",VLOOKUP(C46,全社員台帳!$B$13:$Z$62,2,FALSE())),"")</f>
        <v/>
      </c>
      <c r="E46" s="37"/>
      <c r="F46" s="33"/>
      <c r="G46" s="39"/>
      <c r="H46" s="36"/>
      <c r="I46" s="39"/>
    </row>
    <row r="47" spans="2:9" ht="21.75" customHeight="1">
      <c r="B47" s="42">
        <v>40</v>
      </c>
      <c r="C47" s="33"/>
      <c r="D47" s="43" t="str">
        <f>IFERROR(IF(C47="","",VLOOKUP(C47,全社員台帳!$B$13:$Z$62,2,FALSE())),"")</f>
        <v/>
      </c>
      <c r="E47" s="37"/>
      <c r="F47" s="33"/>
      <c r="G47" s="39"/>
      <c r="H47" s="36"/>
      <c r="I47" s="39"/>
    </row>
    <row r="48" spans="2:9" ht="21.75" customHeight="1">
      <c r="B48" s="42">
        <v>41</v>
      </c>
      <c r="C48" s="33"/>
      <c r="D48" s="43" t="str">
        <f>IFERROR(IF(C48="","",VLOOKUP(C48,全社員台帳!$B$13:$Z$62,2,FALSE())),"")</f>
        <v/>
      </c>
      <c r="E48" s="37"/>
      <c r="F48" s="33"/>
      <c r="G48" s="39"/>
      <c r="H48" s="36"/>
      <c r="I48" s="39"/>
    </row>
    <row r="49" spans="2:9" ht="21.75" customHeight="1">
      <c r="B49" s="42">
        <v>42</v>
      </c>
      <c r="C49" s="33"/>
      <c r="D49" s="43" t="str">
        <f>IFERROR(IF(C49="","",VLOOKUP(C49,全社員台帳!$B$13:$Z$62,2,FALSE())),"")</f>
        <v/>
      </c>
      <c r="E49" s="37"/>
      <c r="F49" s="33"/>
      <c r="G49" s="39"/>
      <c r="H49" s="36"/>
      <c r="I49" s="39"/>
    </row>
    <row r="50" spans="2:9" ht="21.75" customHeight="1">
      <c r="B50" s="42">
        <v>43</v>
      </c>
      <c r="C50" s="33"/>
      <c r="D50" s="43" t="str">
        <f>IFERROR(IF(C50="","",VLOOKUP(C50,全社員台帳!$B$13:$Z$62,2,FALSE())),"")</f>
        <v/>
      </c>
      <c r="E50" s="37"/>
      <c r="F50" s="33"/>
      <c r="G50" s="39"/>
      <c r="H50" s="36"/>
      <c r="I50" s="39"/>
    </row>
    <row r="51" spans="2:9" ht="21.75" customHeight="1">
      <c r="B51" s="42">
        <v>44</v>
      </c>
      <c r="C51" s="33"/>
      <c r="D51" s="43" t="str">
        <f>IFERROR(IF(C51="","",VLOOKUP(C51,全社員台帳!$B$13:$Z$62,2,FALSE())),"")</f>
        <v/>
      </c>
      <c r="E51" s="37"/>
      <c r="F51" s="33"/>
      <c r="G51" s="39"/>
      <c r="H51" s="36"/>
      <c r="I51" s="39"/>
    </row>
    <row r="52" spans="2:9" ht="21.75" customHeight="1">
      <c r="B52" s="42">
        <v>45</v>
      </c>
      <c r="C52" s="33"/>
      <c r="D52" s="43" t="str">
        <f>IFERROR(IF(C52="","",VLOOKUP(C52,全社員台帳!$B$13:$Z$62,2,FALSE())),"")</f>
        <v/>
      </c>
      <c r="E52" s="37"/>
      <c r="F52" s="33"/>
      <c r="G52" s="39"/>
      <c r="H52" s="36"/>
      <c r="I52" s="39"/>
    </row>
    <row r="53" spans="2:9" ht="21.75" customHeight="1">
      <c r="B53" s="42">
        <v>46</v>
      </c>
      <c r="C53" s="33"/>
      <c r="D53" s="43" t="str">
        <f>IFERROR(IF(C53="","",VLOOKUP(C53,全社員台帳!$B$13:$Z$62,2,FALSE())),"")</f>
        <v/>
      </c>
      <c r="E53" s="37"/>
      <c r="F53" s="33"/>
      <c r="G53" s="39"/>
      <c r="H53" s="36"/>
      <c r="I53" s="39"/>
    </row>
    <row r="54" spans="2:9" ht="21.75" customHeight="1">
      <c r="B54" s="42">
        <v>47</v>
      </c>
      <c r="C54" s="33"/>
      <c r="D54" s="43" t="str">
        <f>IFERROR(IF(C54="","",VLOOKUP(C54,全社員台帳!$B$13:$Z$62,2,FALSE())),"")</f>
        <v/>
      </c>
      <c r="E54" s="37"/>
      <c r="F54" s="33"/>
      <c r="G54" s="39"/>
      <c r="H54" s="36"/>
      <c r="I54" s="39"/>
    </row>
    <row r="55" spans="2:9" ht="21.75" customHeight="1">
      <c r="B55" s="42">
        <v>48</v>
      </c>
      <c r="C55" s="33"/>
      <c r="D55" s="43" t="str">
        <f>IFERROR(IF(C55="","",VLOOKUP(C55,全社員台帳!$B$13:$Z$62,2,FALSE())),"")</f>
        <v/>
      </c>
      <c r="E55" s="37"/>
      <c r="F55" s="33"/>
      <c r="G55" s="39"/>
      <c r="H55" s="36"/>
      <c r="I55" s="39"/>
    </row>
    <row r="56" spans="2:9" ht="21.75" customHeight="1">
      <c r="B56" s="42">
        <v>49</v>
      </c>
      <c r="C56" s="33"/>
      <c r="D56" s="43" t="str">
        <f>IFERROR(IF(C56="","",VLOOKUP(C56,全社員台帳!$B$13:$Z$62,2,FALSE())),"")</f>
        <v/>
      </c>
      <c r="E56" s="37"/>
      <c r="F56" s="33"/>
      <c r="G56" s="39"/>
      <c r="H56" s="36"/>
      <c r="I56" s="39"/>
    </row>
    <row r="57" spans="2:9" ht="21.75" customHeight="1">
      <c r="B57" s="42">
        <v>50</v>
      </c>
      <c r="C57" s="33"/>
      <c r="D57" s="43" t="str">
        <f>IFERROR(IF(C57="","",VLOOKUP(C57,全社員台帳!$B$13:$Z$62,2,FALSE())),"")</f>
        <v/>
      </c>
      <c r="E57" s="37"/>
      <c r="F57" s="33"/>
      <c r="G57" s="39"/>
      <c r="H57" s="36"/>
      <c r="I57" s="39"/>
    </row>
    <row r="58" spans="2:9" ht="21.75" customHeight="1">
      <c r="B58" s="42">
        <v>51</v>
      </c>
      <c r="C58" s="33"/>
      <c r="D58" s="43" t="str">
        <f>IFERROR(IF(C58="","",VLOOKUP(C58,全社員台帳!$B$13:$Z$62,2,FALSE())),"")</f>
        <v/>
      </c>
      <c r="E58" s="37"/>
      <c r="F58" s="33"/>
      <c r="G58" s="39"/>
      <c r="H58" s="36"/>
      <c r="I58" s="39"/>
    </row>
    <row r="59" spans="2:9" ht="21.75" customHeight="1">
      <c r="B59" s="42">
        <v>52</v>
      </c>
      <c r="C59" s="33"/>
      <c r="D59" s="43" t="str">
        <f>IFERROR(IF(C59="","",VLOOKUP(C59,全社員台帳!$B$13:$Z$62,2,FALSE())),"")</f>
        <v/>
      </c>
      <c r="E59" s="37"/>
      <c r="F59" s="33"/>
      <c r="G59" s="39"/>
      <c r="H59" s="36"/>
      <c r="I59" s="39"/>
    </row>
    <row r="60" spans="2:9" ht="21.75" customHeight="1">
      <c r="B60" s="42">
        <v>53</v>
      </c>
      <c r="C60" s="33"/>
      <c r="D60" s="43" t="str">
        <f>IFERROR(IF(C60="","",VLOOKUP(C60,全社員台帳!$B$13:$Z$62,2,FALSE())),"")</f>
        <v/>
      </c>
      <c r="E60" s="37"/>
      <c r="F60" s="33"/>
      <c r="G60" s="39"/>
      <c r="H60" s="36"/>
      <c r="I60" s="39"/>
    </row>
    <row r="61" spans="2:9" ht="21.75" customHeight="1">
      <c r="B61" s="42">
        <v>54</v>
      </c>
      <c r="C61" s="33"/>
      <c r="D61" s="43" t="str">
        <f>IFERROR(IF(C61="","",VLOOKUP(C61,全社員台帳!$B$13:$Z$62,2,FALSE())),"")</f>
        <v/>
      </c>
      <c r="E61" s="37"/>
      <c r="F61" s="33"/>
      <c r="G61" s="39"/>
      <c r="H61" s="36"/>
      <c r="I61" s="39"/>
    </row>
    <row r="62" spans="2:9" ht="21.75" customHeight="1">
      <c r="B62" s="42">
        <v>55</v>
      </c>
      <c r="C62" s="33"/>
      <c r="D62" s="43" t="str">
        <f>IFERROR(IF(C62="","",VLOOKUP(C62,全社員台帳!$B$13:$Z$62,2,FALSE())),"")</f>
        <v/>
      </c>
      <c r="E62" s="37"/>
      <c r="F62" s="33"/>
      <c r="G62" s="39"/>
      <c r="H62" s="36"/>
      <c r="I62" s="39"/>
    </row>
    <row r="63" spans="2:9" ht="21.75" customHeight="1">
      <c r="B63" s="42">
        <v>56</v>
      </c>
      <c r="C63" s="33"/>
      <c r="D63" s="43" t="str">
        <f>IFERROR(IF(C63="","",VLOOKUP(C63,全社員台帳!$B$13:$Z$62,2,FALSE())),"")</f>
        <v/>
      </c>
      <c r="E63" s="37"/>
      <c r="F63" s="33"/>
      <c r="G63" s="39"/>
      <c r="H63" s="36"/>
      <c r="I63" s="39"/>
    </row>
    <row r="64" spans="2:9" ht="21.75" customHeight="1">
      <c r="B64" s="42">
        <v>57</v>
      </c>
      <c r="C64" s="33"/>
      <c r="D64" s="43" t="str">
        <f>IFERROR(IF(C64="","",VLOOKUP(C64,全社員台帳!$B$13:$Z$62,2,FALSE())),"")</f>
        <v/>
      </c>
      <c r="E64" s="37"/>
      <c r="F64" s="33"/>
      <c r="G64" s="39"/>
      <c r="H64" s="36"/>
      <c r="I64" s="39"/>
    </row>
    <row r="65" spans="2:9" ht="21.75" customHeight="1">
      <c r="B65" s="42">
        <v>58</v>
      </c>
      <c r="C65" s="33"/>
      <c r="D65" s="43" t="str">
        <f>IFERROR(IF(C65="","",VLOOKUP(C65,全社員台帳!$B$13:$Z$62,2,FALSE())),"")</f>
        <v/>
      </c>
      <c r="E65" s="37"/>
      <c r="F65" s="33"/>
      <c r="G65" s="39"/>
      <c r="H65" s="36"/>
      <c r="I65" s="39"/>
    </row>
    <row r="66" spans="2:9" ht="21.75" customHeight="1">
      <c r="B66" s="42">
        <v>59</v>
      </c>
      <c r="C66" s="33"/>
      <c r="D66" s="43" t="str">
        <f>IFERROR(IF(C66="","",VLOOKUP(C66,全社員台帳!$B$13:$Z$62,2,FALSE())),"")</f>
        <v/>
      </c>
      <c r="E66" s="37"/>
      <c r="F66" s="33"/>
      <c r="G66" s="39"/>
      <c r="H66" s="36"/>
      <c r="I66" s="39"/>
    </row>
    <row r="67" spans="2:9" ht="21.75" customHeight="1">
      <c r="B67" s="42">
        <v>60</v>
      </c>
      <c r="C67" s="33"/>
      <c r="D67" s="43" t="str">
        <f>IFERROR(IF(C67="","",VLOOKUP(C67,全社員台帳!$B$13:$Z$62,2,FALSE())),"")</f>
        <v/>
      </c>
      <c r="E67" s="37"/>
      <c r="F67" s="33"/>
      <c r="G67" s="39"/>
      <c r="H67" s="36"/>
      <c r="I67" s="39"/>
    </row>
    <row r="68" spans="2:9" ht="21.75" customHeight="1">
      <c r="B68" s="42">
        <v>61</v>
      </c>
      <c r="C68" s="33"/>
      <c r="D68" s="43" t="str">
        <f>IFERROR(IF(C68="","",VLOOKUP(C68,全社員台帳!$B$13:$Z$62,2,FALSE())),"")</f>
        <v/>
      </c>
      <c r="E68" s="37"/>
      <c r="F68" s="33"/>
      <c r="G68" s="39"/>
      <c r="H68" s="36"/>
      <c r="I68" s="39"/>
    </row>
    <row r="69" spans="2:9" ht="21.75" customHeight="1">
      <c r="B69" s="42">
        <v>62</v>
      </c>
      <c r="C69" s="33"/>
      <c r="D69" s="43" t="str">
        <f>IFERROR(IF(C69="","",VLOOKUP(C69,全社員台帳!$B$13:$Z$62,2,FALSE())),"")</f>
        <v/>
      </c>
      <c r="E69" s="37"/>
      <c r="F69" s="33"/>
      <c r="G69" s="39"/>
      <c r="H69" s="36"/>
      <c r="I69" s="39"/>
    </row>
    <row r="70" spans="2:9" ht="21.75" customHeight="1">
      <c r="B70" s="42">
        <v>63</v>
      </c>
      <c r="C70" s="33"/>
      <c r="D70" s="43" t="str">
        <f>IFERROR(IF(C70="","",VLOOKUP(C70,全社員台帳!$B$13:$Z$62,2,FALSE())),"")</f>
        <v/>
      </c>
      <c r="E70" s="37"/>
      <c r="F70" s="33"/>
      <c r="G70" s="39"/>
      <c r="H70" s="36"/>
      <c r="I70" s="39"/>
    </row>
    <row r="71" spans="2:9" ht="21.75" customHeight="1">
      <c r="B71" s="42">
        <v>64</v>
      </c>
      <c r="C71" s="33"/>
      <c r="D71" s="43" t="str">
        <f>IFERROR(IF(C71="","",VLOOKUP(C71,全社員台帳!$B$13:$Z$62,2,FALSE())),"")</f>
        <v/>
      </c>
      <c r="E71" s="37"/>
      <c r="F71" s="33"/>
      <c r="G71" s="39"/>
      <c r="H71" s="36"/>
      <c r="I71" s="39"/>
    </row>
    <row r="72" spans="2:9" ht="21.75" customHeight="1">
      <c r="B72" s="42">
        <v>65</v>
      </c>
      <c r="C72" s="33"/>
      <c r="D72" s="43" t="str">
        <f>IFERROR(IF(C72="","",VLOOKUP(C72,全社員台帳!$B$13:$Z$62,2,FALSE())),"")</f>
        <v/>
      </c>
      <c r="E72" s="37"/>
      <c r="F72" s="33"/>
      <c r="G72" s="39"/>
      <c r="H72" s="36"/>
      <c r="I72" s="39"/>
    </row>
    <row r="73" spans="2:9" ht="21.75" customHeight="1">
      <c r="B73" s="42">
        <v>66</v>
      </c>
      <c r="C73" s="33"/>
      <c r="D73" s="43" t="str">
        <f>IFERROR(IF(C73="","",VLOOKUP(C73,全社員台帳!$B$13:$Z$62,2,FALSE())),"")</f>
        <v/>
      </c>
      <c r="E73" s="37"/>
      <c r="F73" s="33"/>
      <c r="G73" s="39"/>
      <c r="H73" s="36"/>
      <c r="I73" s="39"/>
    </row>
    <row r="74" spans="2:9" ht="21.75" customHeight="1">
      <c r="B74" s="42">
        <v>67</v>
      </c>
      <c r="C74" s="33"/>
      <c r="D74" s="43" t="str">
        <f>IFERROR(IF(C74="","",VLOOKUP(C74,全社員台帳!$B$13:$Z$62,2,FALSE())),"")</f>
        <v/>
      </c>
      <c r="E74" s="37"/>
      <c r="F74" s="33"/>
      <c r="G74" s="39"/>
      <c r="H74" s="36"/>
      <c r="I74" s="39"/>
    </row>
    <row r="75" spans="2:9" ht="21.75" customHeight="1">
      <c r="B75" s="42">
        <v>68</v>
      </c>
      <c r="C75" s="33"/>
      <c r="D75" s="43" t="str">
        <f>IFERROR(IF(C75="","",VLOOKUP(C75,全社員台帳!$B$13:$Z$62,2,FALSE())),"")</f>
        <v/>
      </c>
      <c r="E75" s="37"/>
      <c r="F75" s="33"/>
      <c r="G75" s="39"/>
      <c r="H75" s="36"/>
      <c r="I75" s="39"/>
    </row>
    <row r="76" spans="2:9" ht="21.75" customHeight="1">
      <c r="B76" s="42">
        <v>69</v>
      </c>
      <c r="C76" s="33"/>
      <c r="D76" s="43" t="str">
        <f>IFERROR(IF(C76="","",VLOOKUP(C76,全社員台帳!$B$13:$Z$62,2,FALSE())),"")</f>
        <v/>
      </c>
      <c r="E76" s="37"/>
      <c r="F76" s="33"/>
      <c r="G76" s="39"/>
      <c r="H76" s="36"/>
      <c r="I76" s="39"/>
    </row>
    <row r="77" spans="2:9" ht="21.75" customHeight="1">
      <c r="B77" s="42">
        <v>70</v>
      </c>
      <c r="C77" s="33"/>
      <c r="D77" s="43" t="str">
        <f>IFERROR(IF(C77="","",VLOOKUP(C77,全社員台帳!$B$13:$Z$62,2,FALSE())),"")</f>
        <v/>
      </c>
      <c r="E77" s="37"/>
      <c r="F77" s="33"/>
      <c r="G77" s="39"/>
      <c r="H77" s="36"/>
      <c r="I77" s="39"/>
    </row>
    <row r="78" spans="2:9" ht="21.75" customHeight="1">
      <c r="B78" s="42">
        <v>71</v>
      </c>
      <c r="C78" s="33"/>
      <c r="D78" s="43" t="str">
        <f>IFERROR(IF(C78="","",VLOOKUP(C78,全社員台帳!$B$13:$Z$62,2,FALSE())),"")</f>
        <v/>
      </c>
      <c r="E78" s="37"/>
      <c r="F78" s="33"/>
      <c r="G78" s="39"/>
      <c r="H78" s="36"/>
      <c r="I78" s="39"/>
    </row>
    <row r="79" spans="2:9" ht="21.75" customHeight="1">
      <c r="B79" s="42">
        <v>72</v>
      </c>
      <c r="C79" s="33"/>
      <c r="D79" s="43" t="str">
        <f>IFERROR(IF(C79="","",VLOOKUP(C79,全社員台帳!$B$13:$Z$62,2,FALSE())),"")</f>
        <v/>
      </c>
      <c r="E79" s="37"/>
      <c r="F79" s="33"/>
      <c r="G79" s="39"/>
      <c r="H79" s="36"/>
      <c r="I79" s="39"/>
    </row>
    <row r="80" spans="2:9" ht="21.75" customHeight="1">
      <c r="B80" s="42">
        <v>73</v>
      </c>
      <c r="C80" s="33"/>
      <c r="D80" s="43" t="str">
        <f>IFERROR(IF(C80="","",VLOOKUP(C80,全社員台帳!$B$13:$Z$62,2,FALSE())),"")</f>
        <v/>
      </c>
      <c r="E80" s="37"/>
      <c r="F80" s="33"/>
      <c r="G80" s="39"/>
      <c r="H80" s="36"/>
      <c r="I80" s="39"/>
    </row>
    <row r="81" spans="2:9" ht="21.75" customHeight="1">
      <c r="B81" s="42">
        <v>74</v>
      </c>
      <c r="C81" s="33"/>
      <c r="D81" s="43" t="str">
        <f>IFERROR(IF(C81="","",VLOOKUP(C81,全社員台帳!$B$13:$Z$62,2,FALSE())),"")</f>
        <v/>
      </c>
      <c r="E81" s="37"/>
      <c r="F81" s="33"/>
      <c r="G81" s="39"/>
      <c r="H81" s="36"/>
      <c r="I81" s="39"/>
    </row>
    <row r="82" spans="2:9" ht="21.75" customHeight="1">
      <c r="B82" s="42">
        <v>75</v>
      </c>
      <c r="C82" s="33"/>
      <c r="D82" s="43" t="str">
        <f>IFERROR(IF(C82="","",VLOOKUP(C82,全社員台帳!$B$13:$Z$62,2,FALSE())),"")</f>
        <v/>
      </c>
      <c r="E82" s="37"/>
      <c r="F82" s="33"/>
      <c r="G82" s="39"/>
      <c r="H82" s="36"/>
      <c r="I82" s="39"/>
    </row>
    <row r="83" spans="2:9" ht="21.75" customHeight="1">
      <c r="B83" s="42">
        <v>76</v>
      </c>
      <c r="C83" s="33"/>
      <c r="D83" s="43" t="str">
        <f>IFERROR(IF(C83="","",VLOOKUP(C83,全社員台帳!$B$13:$Z$62,2,FALSE())),"")</f>
        <v/>
      </c>
      <c r="E83" s="37"/>
      <c r="F83" s="33"/>
      <c r="G83" s="39"/>
      <c r="H83" s="36"/>
      <c r="I83" s="39"/>
    </row>
    <row r="84" spans="2:9" ht="21.75" customHeight="1">
      <c r="B84" s="42">
        <v>77</v>
      </c>
      <c r="C84" s="33"/>
      <c r="D84" s="43" t="str">
        <f>IFERROR(IF(C84="","",VLOOKUP(C84,全社員台帳!$B$13:$Z$62,2,FALSE())),"")</f>
        <v/>
      </c>
      <c r="E84" s="37"/>
      <c r="F84" s="33"/>
      <c r="G84" s="39"/>
      <c r="H84" s="36"/>
      <c r="I84" s="39"/>
    </row>
    <row r="85" spans="2:9" ht="21.75" customHeight="1">
      <c r="B85" s="42">
        <v>78</v>
      </c>
      <c r="C85" s="33"/>
      <c r="D85" s="43" t="str">
        <f>IFERROR(IF(C85="","",VLOOKUP(C85,全社員台帳!$B$13:$Z$62,2,FALSE())),"")</f>
        <v/>
      </c>
      <c r="E85" s="37"/>
      <c r="F85" s="33"/>
      <c r="G85" s="39"/>
      <c r="H85" s="36"/>
      <c r="I85" s="39"/>
    </row>
    <row r="86" spans="2:9" ht="21.75" customHeight="1">
      <c r="B86" s="42">
        <v>79</v>
      </c>
      <c r="C86" s="33"/>
      <c r="D86" s="43" t="str">
        <f>IFERROR(IF(C86="","",VLOOKUP(C86,全社員台帳!$B$13:$Z$62,2,FALSE())),"")</f>
        <v/>
      </c>
      <c r="E86" s="37"/>
      <c r="F86" s="33"/>
      <c r="G86" s="39"/>
      <c r="H86" s="36"/>
      <c r="I86" s="39"/>
    </row>
    <row r="87" spans="2:9" ht="21.75" customHeight="1">
      <c r="B87" s="42">
        <v>80</v>
      </c>
      <c r="C87" s="33"/>
      <c r="D87" s="43" t="str">
        <f>IFERROR(IF(C87="","",VLOOKUP(C87,全社員台帳!$B$13:$Z$62,2,FALSE())),"")</f>
        <v/>
      </c>
      <c r="E87" s="37"/>
      <c r="F87" s="33"/>
      <c r="G87" s="39"/>
      <c r="H87" s="36"/>
      <c r="I87" s="39"/>
    </row>
    <row r="88" spans="2:9" ht="21.75" customHeight="1">
      <c r="B88" s="42">
        <v>81</v>
      </c>
      <c r="C88" s="33"/>
      <c r="D88" s="43" t="str">
        <f>IFERROR(IF(C88="","",VLOOKUP(C88,全社員台帳!$B$13:$Z$62,2,FALSE())),"")</f>
        <v/>
      </c>
      <c r="E88" s="37"/>
      <c r="F88" s="33"/>
      <c r="G88" s="39"/>
      <c r="H88" s="36"/>
      <c r="I88" s="39"/>
    </row>
    <row r="89" spans="2:9" ht="21.75" customHeight="1">
      <c r="B89" s="42">
        <v>82</v>
      </c>
      <c r="C89" s="33"/>
      <c r="D89" s="43" t="str">
        <f>IFERROR(IF(C89="","",VLOOKUP(C89,全社員台帳!$B$13:$Z$62,2,FALSE())),"")</f>
        <v/>
      </c>
      <c r="E89" s="37"/>
      <c r="F89" s="33"/>
      <c r="G89" s="39"/>
      <c r="H89" s="36"/>
      <c r="I89" s="39"/>
    </row>
    <row r="90" spans="2:9" ht="21.75" customHeight="1">
      <c r="B90" s="42">
        <v>83</v>
      </c>
      <c r="C90" s="33"/>
      <c r="D90" s="43" t="str">
        <f>IFERROR(IF(C90="","",VLOOKUP(C90,全社員台帳!$B$13:$Z$62,2,FALSE())),"")</f>
        <v/>
      </c>
      <c r="E90" s="37"/>
      <c r="F90" s="33"/>
      <c r="G90" s="39"/>
      <c r="H90" s="36"/>
      <c r="I90" s="39"/>
    </row>
    <row r="91" spans="2:9" ht="21.75" customHeight="1">
      <c r="B91" s="42">
        <v>84</v>
      </c>
      <c r="C91" s="33"/>
      <c r="D91" s="43" t="str">
        <f>IFERROR(IF(C91="","",VLOOKUP(C91,全社員台帳!$B$13:$Z$62,2,FALSE())),"")</f>
        <v/>
      </c>
      <c r="E91" s="37"/>
      <c r="F91" s="33"/>
      <c r="G91" s="39"/>
      <c r="H91" s="36"/>
      <c r="I91" s="39"/>
    </row>
    <row r="92" spans="2:9" ht="21.75" customHeight="1">
      <c r="B92" s="42">
        <v>85</v>
      </c>
      <c r="C92" s="33"/>
      <c r="D92" s="43" t="str">
        <f>IFERROR(IF(C92="","",VLOOKUP(C92,全社員台帳!$B$13:$Z$62,2,FALSE())),"")</f>
        <v/>
      </c>
      <c r="E92" s="37"/>
      <c r="F92" s="33"/>
      <c r="G92" s="39"/>
      <c r="H92" s="36"/>
      <c r="I92" s="39"/>
    </row>
    <row r="93" spans="2:9" ht="21.75" customHeight="1">
      <c r="B93" s="42">
        <v>86</v>
      </c>
      <c r="C93" s="33"/>
      <c r="D93" s="43" t="str">
        <f>IFERROR(IF(C93="","",VLOOKUP(C93,全社員台帳!$B$13:$Z$62,2,FALSE())),"")</f>
        <v/>
      </c>
      <c r="E93" s="37"/>
      <c r="F93" s="33"/>
      <c r="G93" s="39"/>
      <c r="H93" s="36"/>
      <c r="I93" s="39"/>
    </row>
    <row r="94" spans="2:9" ht="21.75" customHeight="1">
      <c r="B94" s="42">
        <v>87</v>
      </c>
      <c r="C94" s="33"/>
      <c r="D94" s="43" t="str">
        <f>IFERROR(IF(C94="","",VLOOKUP(C94,全社員台帳!$B$13:$Z$62,2,FALSE())),"")</f>
        <v/>
      </c>
      <c r="E94" s="37"/>
      <c r="F94" s="33"/>
      <c r="G94" s="39"/>
      <c r="H94" s="36"/>
      <c r="I94" s="39"/>
    </row>
    <row r="95" spans="2:9" ht="21.75" customHeight="1">
      <c r="B95" s="42">
        <v>88</v>
      </c>
      <c r="C95" s="33"/>
      <c r="D95" s="43" t="str">
        <f>IFERROR(IF(C95="","",VLOOKUP(C95,全社員台帳!$B$13:$Z$62,2,FALSE())),"")</f>
        <v/>
      </c>
      <c r="E95" s="37"/>
      <c r="F95" s="33"/>
      <c r="G95" s="39"/>
      <c r="H95" s="36"/>
      <c r="I95" s="39"/>
    </row>
    <row r="96" spans="2:9" ht="21.75" customHeight="1">
      <c r="B96" s="42">
        <v>89</v>
      </c>
      <c r="C96" s="33"/>
      <c r="D96" s="43" t="str">
        <f>IFERROR(IF(C96="","",VLOOKUP(C96,全社員台帳!$B$13:$Z$62,2,FALSE())),"")</f>
        <v/>
      </c>
      <c r="E96" s="37"/>
      <c r="F96" s="33"/>
      <c r="G96" s="39"/>
      <c r="H96" s="36"/>
      <c r="I96" s="39"/>
    </row>
    <row r="97" spans="2:9" ht="21.75" customHeight="1">
      <c r="B97" s="42">
        <v>90</v>
      </c>
      <c r="C97" s="33"/>
      <c r="D97" s="43" t="str">
        <f>IFERROR(IF(C97="","",VLOOKUP(C97,全社員台帳!$B$13:$Z$62,2,FALSE())),"")</f>
        <v/>
      </c>
      <c r="E97" s="37"/>
      <c r="F97" s="33"/>
      <c r="G97" s="39"/>
      <c r="H97" s="36"/>
      <c r="I97" s="39"/>
    </row>
    <row r="98" spans="2:9" ht="21.75" customHeight="1">
      <c r="B98" s="42">
        <v>91</v>
      </c>
      <c r="C98" s="33"/>
      <c r="D98" s="43" t="str">
        <f>IFERROR(IF(C98="","",VLOOKUP(C98,全社員台帳!$B$13:$Z$62,2,FALSE())),"")</f>
        <v/>
      </c>
      <c r="E98" s="37"/>
      <c r="F98" s="33"/>
      <c r="G98" s="39"/>
      <c r="H98" s="36"/>
      <c r="I98" s="39"/>
    </row>
    <row r="99" spans="2:9" ht="21.75" customHeight="1">
      <c r="B99" s="42">
        <v>92</v>
      </c>
      <c r="C99" s="33"/>
      <c r="D99" s="43" t="str">
        <f>IFERROR(IF(C99="","",VLOOKUP(C99,全社員台帳!$B$13:$Z$62,2,FALSE())),"")</f>
        <v/>
      </c>
      <c r="E99" s="37"/>
      <c r="F99" s="33"/>
      <c r="G99" s="39"/>
      <c r="H99" s="36"/>
      <c r="I99" s="39"/>
    </row>
    <row r="100" spans="2:9" ht="21.75" customHeight="1">
      <c r="B100" s="42">
        <v>93</v>
      </c>
      <c r="C100" s="33"/>
      <c r="D100" s="43" t="str">
        <f>IFERROR(IF(C100="","",VLOOKUP(C100,全社員台帳!$B$13:$Z$62,2,FALSE())),"")</f>
        <v/>
      </c>
      <c r="E100" s="37"/>
      <c r="F100" s="33"/>
      <c r="G100" s="39"/>
      <c r="H100" s="36"/>
      <c r="I100" s="39"/>
    </row>
    <row r="101" spans="2:9" ht="21.75" customHeight="1">
      <c r="B101" s="42">
        <v>94</v>
      </c>
      <c r="C101" s="33"/>
      <c r="D101" s="43" t="str">
        <f>IFERROR(IF(C101="","",VLOOKUP(C101,全社員台帳!$B$13:$Z$62,2,FALSE())),"")</f>
        <v/>
      </c>
      <c r="E101" s="37"/>
      <c r="F101" s="33"/>
      <c r="G101" s="39"/>
      <c r="H101" s="36"/>
      <c r="I101" s="39"/>
    </row>
    <row r="102" spans="2:9" ht="21.75" customHeight="1">
      <c r="B102" s="42">
        <v>95</v>
      </c>
      <c r="C102" s="33"/>
      <c r="D102" s="43" t="str">
        <f>IFERROR(IF(C102="","",VLOOKUP(C102,全社員台帳!$B$13:$Z$62,2,FALSE())),"")</f>
        <v/>
      </c>
      <c r="E102" s="37"/>
      <c r="F102" s="33"/>
      <c r="G102" s="39"/>
      <c r="H102" s="36"/>
      <c r="I102" s="39"/>
    </row>
    <row r="103" spans="2:9" ht="21.75" customHeight="1">
      <c r="B103" s="42">
        <v>96</v>
      </c>
      <c r="C103" s="33"/>
      <c r="D103" s="43" t="str">
        <f>IFERROR(IF(C103="","",VLOOKUP(C103,全社員台帳!$B$13:$Z$62,2,FALSE())),"")</f>
        <v/>
      </c>
      <c r="E103" s="37"/>
      <c r="F103" s="33"/>
      <c r="G103" s="39"/>
      <c r="H103" s="36"/>
      <c r="I103" s="39"/>
    </row>
    <row r="104" spans="2:9" ht="21.75" customHeight="1">
      <c r="B104" s="42">
        <v>97</v>
      </c>
      <c r="C104" s="33"/>
      <c r="D104" s="43" t="str">
        <f>IFERROR(IF(C104="","",VLOOKUP(C104,全社員台帳!$B$13:$Z$62,2,FALSE())),"")</f>
        <v/>
      </c>
      <c r="E104" s="37"/>
      <c r="F104" s="33"/>
      <c r="G104" s="39"/>
      <c r="H104" s="36"/>
      <c r="I104" s="39"/>
    </row>
    <row r="105" spans="2:9" ht="21.75" customHeight="1">
      <c r="B105" s="42">
        <v>98</v>
      </c>
      <c r="C105" s="33"/>
      <c r="D105" s="43" t="str">
        <f>IFERROR(IF(C105="","",VLOOKUP(C105,全社員台帳!$B$13:$Z$62,2,FALSE())),"")</f>
        <v/>
      </c>
      <c r="E105" s="37"/>
      <c r="F105" s="33"/>
      <c r="G105" s="39"/>
      <c r="H105" s="36"/>
      <c r="I105" s="39"/>
    </row>
    <row r="106" spans="2:9" ht="21.75" customHeight="1">
      <c r="B106" s="42">
        <v>99</v>
      </c>
      <c r="C106" s="33"/>
      <c r="D106" s="43" t="str">
        <f>IFERROR(IF(C106="","",VLOOKUP(C106,全社員台帳!$B$13:$Z$62,2,FALSE())),"")</f>
        <v/>
      </c>
      <c r="E106" s="37"/>
      <c r="F106" s="33"/>
      <c r="G106" s="39"/>
      <c r="H106" s="36"/>
      <c r="I106" s="39"/>
    </row>
    <row r="107" spans="2:9" ht="21.75" customHeight="1">
      <c r="B107" s="42">
        <v>100</v>
      </c>
      <c r="C107" s="33"/>
      <c r="D107" s="43" t="str">
        <f>IFERROR(IF(C107="","",VLOOKUP(C107,全社員台帳!$B$13:$Z$62,2,FALSE())),"")</f>
        <v/>
      </c>
      <c r="E107" s="37"/>
      <c r="F107" s="33"/>
      <c r="G107" s="39"/>
      <c r="H107" s="36"/>
      <c r="I107" s="39"/>
    </row>
    <row r="108" spans="2:9" ht="21.75" customHeight="1">
      <c r="B108" s="42">
        <v>101</v>
      </c>
      <c r="C108" s="33"/>
      <c r="D108" s="43" t="str">
        <f>IFERROR(IF(C108="","",VLOOKUP(C108,全社員台帳!$B$13:$Z$62,2,FALSE())),"")</f>
        <v/>
      </c>
      <c r="E108" s="37"/>
      <c r="F108" s="33"/>
      <c r="G108" s="39"/>
      <c r="H108" s="36"/>
      <c r="I108" s="39"/>
    </row>
    <row r="109" spans="2:9" ht="21.75" customHeight="1">
      <c r="B109" s="42">
        <v>102</v>
      </c>
      <c r="C109" s="33"/>
      <c r="D109" s="43" t="str">
        <f>IFERROR(IF(C109="","",VLOOKUP(C109,全社員台帳!$B$13:$Z$62,2,FALSE())),"")</f>
        <v/>
      </c>
      <c r="E109" s="37"/>
      <c r="F109" s="33"/>
      <c r="G109" s="39"/>
      <c r="H109" s="36"/>
      <c r="I109" s="39"/>
    </row>
    <row r="110" spans="2:9" ht="21.75" customHeight="1">
      <c r="B110" s="42">
        <v>103</v>
      </c>
      <c r="C110" s="33"/>
      <c r="D110" s="43" t="str">
        <f>IFERROR(IF(C110="","",VLOOKUP(C110,全社員台帳!$B$13:$Z$62,2,FALSE())),"")</f>
        <v/>
      </c>
      <c r="E110" s="37"/>
      <c r="F110" s="33"/>
      <c r="G110" s="39"/>
      <c r="H110" s="36"/>
      <c r="I110" s="39"/>
    </row>
    <row r="111" spans="2:9" ht="21.75" customHeight="1">
      <c r="B111" s="42">
        <v>104</v>
      </c>
      <c r="C111" s="33"/>
      <c r="D111" s="43" t="str">
        <f>IFERROR(IF(C111="","",VLOOKUP(C111,全社員台帳!$B$13:$Z$62,2,FALSE())),"")</f>
        <v/>
      </c>
      <c r="E111" s="37"/>
      <c r="F111" s="33"/>
      <c r="G111" s="39"/>
      <c r="H111" s="36"/>
      <c r="I111" s="39"/>
    </row>
    <row r="112" spans="2:9" ht="21.75" customHeight="1">
      <c r="B112" s="42">
        <v>105</v>
      </c>
      <c r="C112" s="33"/>
      <c r="D112" s="43" t="str">
        <f>IFERROR(IF(C112="","",VLOOKUP(C112,全社員台帳!$B$13:$Z$62,2,FALSE())),"")</f>
        <v/>
      </c>
      <c r="E112" s="37"/>
      <c r="F112" s="33"/>
      <c r="G112" s="39"/>
      <c r="H112" s="36"/>
      <c r="I112" s="39"/>
    </row>
    <row r="113" spans="2:9" ht="21.75" customHeight="1">
      <c r="B113" s="42">
        <v>106</v>
      </c>
      <c r="C113" s="33"/>
      <c r="D113" s="43" t="str">
        <f>IFERROR(IF(C113="","",VLOOKUP(C113,全社員台帳!$B$13:$Z$62,2,FALSE())),"")</f>
        <v/>
      </c>
      <c r="E113" s="37"/>
      <c r="F113" s="33"/>
      <c r="G113" s="39"/>
      <c r="H113" s="36"/>
      <c r="I113" s="39"/>
    </row>
    <row r="114" spans="2:9" ht="21.75" customHeight="1">
      <c r="B114" s="42">
        <v>107</v>
      </c>
      <c r="C114" s="33"/>
      <c r="D114" s="43" t="str">
        <f>IFERROR(IF(C114="","",VLOOKUP(C114,全社員台帳!$B$13:$Z$62,2,FALSE())),"")</f>
        <v/>
      </c>
      <c r="E114" s="37"/>
      <c r="F114" s="33"/>
      <c r="G114" s="39"/>
      <c r="H114" s="36"/>
      <c r="I114" s="39"/>
    </row>
    <row r="115" spans="2:9" ht="21.75" customHeight="1">
      <c r="B115" s="42">
        <v>108</v>
      </c>
      <c r="C115" s="33"/>
      <c r="D115" s="43" t="str">
        <f>IFERROR(IF(C115="","",VLOOKUP(C115,全社員台帳!$B$13:$Z$62,2,FALSE())),"")</f>
        <v/>
      </c>
      <c r="E115" s="37"/>
      <c r="F115" s="33"/>
      <c r="G115" s="39"/>
      <c r="H115" s="36"/>
      <c r="I115" s="39"/>
    </row>
    <row r="116" spans="2:9" ht="21.75" customHeight="1">
      <c r="B116" s="42">
        <v>109</v>
      </c>
      <c r="C116" s="33"/>
      <c r="D116" s="43" t="str">
        <f>IFERROR(IF(C116="","",VLOOKUP(C116,全社員台帳!$B$13:$Z$62,2,FALSE())),"")</f>
        <v/>
      </c>
      <c r="E116" s="37"/>
      <c r="F116" s="33"/>
      <c r="G116" s="39"/>
      <c r="H116" s="36"/>
      <c r="I116" s="39"/>
    </row>
    <row r="117" spans="2:9" ht="21.75" customHeight="1">
      <c r="B117" s="42">
        <v>110</v>
      </c>
      <c r="C117" s="33"/>
      <c r="D117" s="43" t="str">
        <f>IFERROR(IF(C117="","",VLOOKUP(C117,全社員台帳!$B$13:$Z$62,2,FALSE())),"")</f>
        <v/>
      </c>
      <c r="E117" s="37"/>
      <c r="F117" s="33"/>
      <c r="G117" s="39"/>
      <c r="H117" s="36"/>
      <c r="I117" s="39"/>
    </row>
    <row r="118" spans="2:9" ht="21.75" customHeight="1">
      <c r="B118" s="42">
        <v>111</v>
      </c>
      <c r="C118" s="33"/>
      <c r="D118" s="43" t="str">
        <f>IFERROR(IF(C118="","",VLOOKUP(C118,全社員台帳!$B$13:$Z$62,2,FALSE())),"")</f>
        <v/>
      </c>
      <c r="E118" s="37"/>
      <c r="F118" s="33"/>
      <c r="G118" s="39"/>
      <c r="H118" s="36"/>
      <c r="I118" s="39"/>
    </row>
    <row r="119" spans="2:9" ht="21.75" customHeight="1">
      <c r="B119" s="42">
        <v>112</v>
      </c>
      <c r="C119" s="33"/>
      <c r="D119" s="43" t="str">
        <f>IFERROR(IF(C119="","",VLOOKUP(C119,全社員台帳!$B$13:$Z$62,2,FALSE())),"")</f>
        <v/>
      </c>
      <c r="E119" s="37"/>
      <c r="F119" s="33"/>
      <c r="G119" s="39"/>
      <c r="H119" s="36"/>
      <c r="I119" s="39"/>
    </row>
    <row r="120" spans="2:9" ht="21.75" customHeight="1">
      <c r="B120" s="42">
        <v>113</v>
      </c>
      <c r="C120" s="33"/>
      <c r="D120" s="43" t="str">
        <f>IFERROR(IF(C120="","",VLOOKUP(C120,全社員台帳!$B$13:$Z$62,2,FALSE())),"")</f>
        <v/>
      </c>
      <c r="E120" s="37"/>
      <c r="F120" s="33"/>
      <c r="G120" s="39"/>
      <c r="H120" s="36"/>
      <c r="I120" s="39"/>
    </row>
    <row r="121" spans="2:9" ht="21.75" customHeight="1">
      <c r="B121" s="42">
        <v>114</v>
      </c>
      <c r="C121" s="33"/>
      <c r="D121" s="43" t="str">
        <f>IFERROR(IF(C121="","",VLOOKUP(C121,全社員台帳!$B$13:$Z$62,2,FALSE())),"")</f>
        <v/>
      </c>
      <c r="E121" s="37"/>
      <c r="F121" s="33"/>
      <c r="G121" s="39"/>
      <c r="H121" s="36"/>
      <c r="I121" s="39"/>
    </row>
    <row r="122" spans="2:9" ht="21.75" customHeight="1">
      <c r="B122" s="42">
        <v>115</v>
      </c>
      <c r="C122" s="33"/>
      <c r="D122" s="43" t="str">
        <f>IFERROR(IF(C122="","",VLOOKUP(C122,全社員台帳!$B$13:$Z$62,2,FALSE())),"")</f>
        <v/>
      </c>
      <c r="E122" s="37"/>
      <c r="F122" s="33"/>
      <c r="G122" s="39"/>
      <c r="H122" s="36"/>
      <c r="I122" s="39"/>
    </row>
    <row r="123" spans="2:9" ht="21.75" customHeight="1">
      <c r="B123" s="42">
        <v>116</v>
      </c>
      <c r="C123" s="33"/>
      <c r="D123" s="43" t="str">
        <f>IFERROR(IF(C123="","",VLOOKUP(C123,全社員台帳!$B$13:$Z$62,2,FALSE())),"")</f>
        <v/>
      </c>
      <c r="E123" s="37"/>
      <c r="F123" s="33"/>
      <c r="G123" s="39"/>
      <c r="H123" s="36"/>
      <c r="I123" s="39"/>
    </row>
    <row r="124" spans="2:9" ht="21.75" customHeight="1">
      <c r="B124" s="42">
        <v>117</v>
      </c>
      <c r="C124" s="33"/>
      <c r="D124" s="43" t="str">
        <f>IFERROR(IF(C124="","",VLOOKUP(C124,全社員台帳!$B$13:$Z$62,2,FALSE())),"")</f>
        <v/>
      </c>
      <c r="E124" s="37"/>
      <c r="F124" s="33"/>
      <c r="G124" s="39"/>
      <c r="H124" s="36"/>
      <c r="I124" s="39"/>
    </row>
    <row r="125" spans="2:9" ht="21.75" customHeight="1">
      <c r="B125" s="42">
        <v>118</v>
      </c>
      <c r="C125" s="33"/>
      <c r="D125" s="43" t="str">
        <f>IFERROR(IF(C125="","",VLOOKUP(C125,全社員台帳!$B$13:$Z$62,2,FALSE())),"")</f>
        <v/>
      </c>
      <c r="E125" s="37"/>
      <c r="F125" s="33"/>
      <c r="G125" s="39"/>
      <c r="H125" s="36"/>
      <c r="I125" s="39"/>
    </row>
    <row r="126" spans="2:9" ht="21.75" customHeight="1">
      <c r="B126" s="42">
        <v>119</v>
      </c>
      <c r="C126" s="33"/>
      <c r="D126" s="43" t="str">
        <f>IFERROR(IF(C126="","",VLOOKUP(C126,全社員台帳!$B$13:$Z$62,2,FALSE())),"")</f>
        <v/>
      </c>
      <c r="E126" s="37"/>
      <c r="F126" s="33"/>
      <c r="G126" s="39"/>
      <c r="H126" s="36"/>
      <c r="I126" s="39"/>
    </row>
    <row r="127" spans="2:9" ht="21.75" customHeight="1">
      <c r="B127" s="42">
        <v>120</v>
      </c>
      <c r="C127" s="33"/>
      <c r="D127" s="43" t="str">
        <f>IFERROR(IF(C127="","",VLOOKUP(C127,全社員台帳!$B$13:$Z$62,2,FALSE())),"")</f>
        <v/>
      </c>
      <c r="E127" s="37"/>
      <c r="F127" s="33"/>
      <c r="G127" s="39"/>
      <c r="H127" s="36"/>
      <c r="I127" s="39"/>
    </row>
    <row r="128" spans="2:9" ht="21.75" customHeight="1">
      <c r="B128" s="42">
        <v>121</v>
      </c>
      <c r="C128" s="33"/>
      <c r="D128" s="43" t="str">
        <f>IFERROR(IF(C128="","",VLOOKUP(C128,全社員台帳!$B$13:$Z$62,2,FALSE())),"")</f>
        <v/>
      </c>
      <c r="E128" s="37"/>
      <c r="F128" s="33"/>
      <c r="G128" s="39"/>
      <c r="H128" s="36"/>
      <c r="I128" s="39"/>
    </row>
    <row r="129" spans="2:9" ht="21.75" customHeight="1">
      <c r="B129" s="42">
        <v>122</v>
      </c>
      <c r="C129" s="33"/>
      <c r="D129" s="43" t="str">
        <f>IFERROR(IF(C129="","",VLOOKUP(C129,全社員台帳!$B$13:$Z$62,2,FALSE())),"")</f>
        <v/>
      </c>
      <c r="E129" s="37"/>
      <c r="F129" s="33"/>
      <c r="G129" s="39"/>
      <c r="H129" s="36"/>
      <c r="I129" s="39"/>
    </row>
    <row r="130" spans="2:9" ht="21.75" customHeight="1">
      <c r="B130" s="42">
        <v>123</v>
      </c>
      <c r="C130" s="33"/>
      <c r="D130" s="43" t="str">
        <f>IFERROR(IF(C130="","",VLOOKUP(C130,全社員台帳!$B$13:$Z$62,2,FALSE())),"")</f>
        <v/>
      </c>
      <c r="E130" s="37"/>
      <c r="F130" s="33"/>
      <c r="G130" s="39"/>
      <c r="H130" s="36"/>
      <c r="I130" s="39"/>
    </row>
    <row r="131" spans="2:9" ht="21.75" customHeight="1">
      <c r="B131" s="42">
        <v>124</v>
      </c>
      <c r="C131" s="33"/>
      <c r="D131" s="43" t="str">
        <f>IFERROR(IF(C131="","",VLOOKUP(C131,全社員台帳!$B$13:$Z$62,2,FALSE())),"")</f>
        <v/>
      </c>
      <c r="E131" s="37"/>
      <c r="F131" s="33"/>
      <c r="G131" s="39"/>
      <c r="H131" s="36"/>
      <c r="I131" s="39"/>
    </row>
    <row r="132" spans="2:9" ht="21.75" customHeight="1">
      <c r="B132" s="42">
        <v>125</v>
      </c>
      <c r="C132" s="33"/>
      <c r="D132" s="43" t="str">
        <f>IFERROR(IF(C132="","",VLOOKUP(C132,全社員台帳!$B$13:$Z$62,2,FALSE())),"")</f>
        <v/>
      </c>
      <c r="E132" s="37"/>
      <c r="F132" s="33"/>
      <c r="G132" s="39"/>
      <c r="H132" s="36"/>
      <c r="I132" s="39"/>
    </row>
    <row r="133" spans="2:9" ht="21.75" customHeight="1">
      <c r="B133" s="42">
        <v>126</v>
      </c>
      <c r="C133" s="33"/>
      <c r="D133" s="43" t="str">
        <f>IFERROR(IF(C133="","",VLOOKUP(C133,全社員台帳!$B$13:$Z$62,2,FALSE())),"")</f>
        <v/>
      </c>
      <c r="E133" s="37"/>
      <c r="F133" s="33"/>
      <c r="G133" s="39"/>
      <c r="H133" s="36"/>
      <c r="I133" s="39"/>
    </row>
    <row r="134" spans="2:9" ht="21.75" customHeight="1">
      <c r="B134" s="42">
        <v>127</v>
      </c>
      <c r="C134" s="33"/>
      <c r="D134" s="43" t="str">
        <f>IFERROR(IF(C134="","",VLOOKUP(C134,全社員台帳!$B$13:$Z$62,2,FALSE())),"")</f>
        <v/>
      </c>
      <c r="E134" s="37"/>
      <c r="F134" s="33"/>
      <c r="G134" s="39"/>
      <c r="H134" s="36"/>
      <c r="I134" s="39"/>
    </row>
    <row r="135" spans="2:9" ht="21.75" customHeight="1">
      <c r="B135" s="42">
        <v>128</v>
      </c>
      <c r="C135" s="33"/>
      <c r="D135" s="43" t="str">
        <f>IFERROR(IF(C135="","",VLOOKUP(C135,全社員台帳!$B$13:$Z$62,2,FALSE())),"")</f>
        <v/>
      </c>
      <c r="E135" s="37"/>
      <c r="F135" s="33"/>
      <c r="G135" s="39"/>
      <c r="H135" s="36"/>
      <c r="I135" s="39"/>
    </row>
    <row r="136" spans="2:9" ht="21.75" customHeight="1">
      <c r="B136" s="42">
        <v>129</v>
      </c>
      <c r="C136" s="33"/>
      <c r="D136" s="43" t="str">
        <f>IFERROR(IF(C136="","",VLOOKUP(C136,全社員台帳!$B$13:$Z$62,2,FALSE())),"")</f>
        <v/>
      </c>
      <c r="E136" s="37"/>
      <c r="F136" s="33"/>
      <c r="G136" s="39"/>
      <c r="H136" s="36"/>
      <c r="I136" s="39"/>
    </row>
    <row r="137" spans="2:9" ht="21.75" customHeight="1">
      <c r="B137" s="42">
        <v>130</v>
      </c>
      <c r="C137" s="33"/>
      <c r="D137" s="43" t="str">
        <f>IFERROR(IF(C137="","",VLOOKUP(C137,全社員台帳!$B$13:$Z$62,2,FALSE())),"")</f>
        <v/>
      </c>
      <c r="E137" s="37"/>
      <c r="F137" s="33"/>
      <c r="G137" s="39"/>
      <c r="H137" s="36"/>
      <c r="I137" s="39"/>
    </row>
    <row r="138" spans="2:9" ht="21.75" customHeight="1">
      <c r="B138" s="42">
        <v>131</v>
      </c>
      <c r="C138" s="33"/>
      <c r="D138" s="43" t="str">
        <f>IFERROR(IF(C138="","",VLOOKUP(C138,全社員台帳!$B$13:$Z$62,2,FALSE())),"")</f>
        <v/>
      </c>
      <c r="E138" s="37"/>
      <c r="F138" s="33"/>
      <c r="G138" s="39"/>
      <c r="H138" s="36"/>
      <c r="I138" s="39"/>
    </row>
    <row r="139" spans="2:9" ht="21.75" customHeight="1">
      <c r="B139" s="42">
        <v>132</v>
      </c>
      <c r="C139" s="33"/>
      <c r="D139" s="43" t="str">
        <f>IFERROR(IF(C139="","",VLOOKUP(C139,全社員台帳!$B$13:$Z$62,2,FALSE())),"")</f>
        <v/>
      </c>
      <c r="E139" s="37"/>
      <c r="F139" s="33"/>
      <c r="G139" s="39"/>
      <c r="H139" s="36"/>
      <c r="I139" s="39"/>
    </row>
    <row r="140" spans="2:9" ht="21.75" customHeight="1">
      <c r="B140" s="42">
        <v>133</v>
      </c>
      <c r="C140" s="33"/>
      <c r="D140" s="43" t="str">
        <f>IFERROR(IF(C140="","",VLOOKUP(C140,全社員台帳!$B$13:$Z$62,2,FALSE())),"")</f>
        <v/>
      </c>
      <c r="E140" s="37"/>
      <c r="F140" s="33"/>
      <c r="G140" s="39"/>
      <c r="H140" s="36"/>
      <c r="I140" s="39"/>
    </row>
    <row r="141" spans="2:9" ht="21.75" customHeight="1">
      <c r="B141" s="42">
        <v>134</v>
      </c>
      <c r="C141" s="33"/>
      <c r="D141" s="43" t="str">
        <f>IFERROR(IF(C141="","",VLOOKUP(C141,全社員台帳!$B$13:$Z$62,2,FALSE())),"")</f>
        <v/>
      </c>
      <c r="E141" s="37"/>
      <c r="F141" s="33"/>
      <c r="G141" s="39"/>
      <c r="H141" s="36"/>
      <c r="I141" s="39"/>
    </row>
    <row r="142" spans="2:9" ht="21.75" customHeight="1">
      <c r="B142" s="42">
        <v>135</v>
      </c>
      <c r="C142" s="33"/>
      <c r="D142" s="43" t="str">
        <f>IFERROR(IF(C142="","",VLOOKUP(C142,全社員台帳!$B$13:$Z$62,2,FALSE())),"")</f>
        <v/>
      </c>
      <c r="E142" s="37"/>
      <c r="F142" s="33"/>
      <c r="G142" s="39"/>
      <c r="H142" s="36"/>
      <c r="I142" s="39"/>
    </row>
    <row r="143" spans="2:9" ht="21.75" customHeight="1">
      <c r="B143" s="42">
        <v>136</v>
      </c>
      <c r="C143" s="33"/>
      <c r="D143" s="43" t="str">
        <f>IFERROR(IF(C143="","",VLOOKUP(C143,全社員台帳!$B$13:$Z$62,2,FALSE())),"")</f>
        <v/>
      </c>
      <c r="E143" s="37"/>
      <c r="F143" s="33"/>
      <c r="G143" s="39"/>
      <c r="H143" s="36"/>
      <c r="I143" s="39"/>
    </row>
    <row r="144" spans="2:9" ht="21.75" customHeight="1">
      <c r="B144" s="42">
        <v>137</v>
      </c>
      <c r="C144" s="33"/>
      <c r="D144" s="43" t="str">
        <f>IFERROR(IF(C144="","",VLOOKUP(C144,全社員台帳!$B$13:$Z$62,2,FALSE())),"")</f>
        <v/>
      </c>
      <c r="E144" s="37"/>
      <c r="F144" s="33"/>
      <c r="G144" s="39"/>
      <c r="H144" s="36"/>
      <c r="I144" s="39"/>
    </row>
    <row r="145" spans="2:9" ht="21.75" customHeight="1">
      <c r="B145" s="42">
        <v>138</v>
      </c>
      <c r="C145" s="33"/>
      <c r="D145" s="43" t="str">
        <f>IFERROR(IF(C145="","",VLOOKUP(C145,全社員台帳!$B$13:$Z$62,2,FALSE())),"")</f>
        <v/>
      </c>
      <c r="E145" s="37"/>
      <c r="F145" s="33"/>
      <c r="G145" s="39"/>
      <c r="H145" s="36"/>
      <c r="I145" s="39"/>
    </row>
    <row r="146" spans="2:9" ht="21.75" customHeight="1">
      <c r="B146" s="42">
        <v>139</v>
      </c>
      <c r="C146" s="33"/>
      <c r="D146" s="43" t="str">
        <f>IFERROR(IF(C146="","",VLOOKUP(C146,全社員台帳!$B$13:$Z$62,2,FALSE())),"")</f>
        <v/>
      </c>
      <c r="E146" s="37"/>
      <c r="F146" s="33"/>
      <c r="G146" s="39"/>
      <c r="H146" s="36"/>
      <c r="I146" s="39"/>
    </row>
    <row r="147" spans="2:9" ht="21.75" customHeight="1">
      <c r="B147" s="42">
        <v>140</v>
      </c>
      <c r="C147" s="33"/>
      <c r="D147" s="43" t="str">
        <f>IFERROR(IF(C147="","",VLOOKUP(C147,全社員台帳!$B$13:$Z$62,2,FALSE())),"")</f>
        <v/>
      </c>
      <c r="E147" s="37"/>
      <c r="F147" s="33"/>
      <c r="G147" s="39"/>
      <c r="H147" s="36"/>
      <c r="I147" s="39"/>
    </row>
    <row r="148" spans="2:9" ht="21.75" customHeight="1">
      <c r="B148" s="42">
        <v>141</v>
      </c>
      <c r="C148" s="33"/>
      <c r="D148" s="43" t="str">
        <f>IFERROR(IF(C148="","",VLOOKUP(C148,全社員台帳!$B$13:$Z$62,2,FALSE())),"")</f>
        <v/>
      </c>
      <c r="E148" s="37"/>
      <c r="F148" s="33"/>
      <c r="G148" s="39"/>
      <c r="H148" s="36"/>
      <c r="I148" s="39"/>
    </row>
    <row r="149" spans="2:9" ht="21.75" customHeight="1">
      <c r="B149" s="42">
        <v>142</v>
      </c>
      <c r="C149" s="33"/>
      <c r="D149" s="43" t="str">
        <f>IFERROR(IF(C149="","",VLOOKUP(C149,全社員台帳!$B$13:$Z$62,2,FALSE())),"")</f>
        <v/>
      </c>
      <c r="E149" s="37"/>
      <c r="F149" s="33"/>
      <c r="G149" s="39"/>
      <c r="H149" s="36"/>
      <c r="I149" s="39"/>
    </row>
    <row r="150" spans="2:9" ht="21.75" customHeight="1">
      <c r="B150" s="42">
        <v>143</v>
      </c>
      <c r="C150" s="33"/>
      <c r="D150" s="43" t="str">
        <f>IFERROR(IF(C150="","",VLOOKUP(C150,全社員台帳!$B$13:$Z$62,2,FALSE())),"")</f>
        <v/>
      </c>
      <c r="E150" s="37"/>
      <c r="F150" s="33"/>
      <c r="G150" s="39"/>
      <c r="H150" s="36"/>
      <c r="I150" s="39"/>
    </row>
    <row r="151" spans="2:9" ht="21.75" customHeight="1">
      <c r="B151" s="42">
        <v>144</v>
      </c>
      <c r="C151" s="33"/>
      <c r="D151" s="43" t="str">
        <f>IFERROR(IF(C151="","",VLOOKUP(C151,全社員台帳!$B$13:$Z$62,2,FALSE())),"")</f>
        <v/>
      </c>
      <c r="E151" s="37"/>
      <c r="F151" s="33"/>
      <c r="G151" s="39"/>
      <c r="H151" s="36"/>
      <c r="I151" s="39"/>
    </row>
    <row r="152" spans="2:9" ht="21.75" customHeight="1">
      <c r="B152" s="42">
        <v>145</v>
      </c>
      <c r="C152" s="33"/>
      <c r="D152" s="43" t="str">
        <f>IFERROR(IF(C152="","",VLOOKUP(C152,全社員台帳!$B$13:$Z$62,2,FALSE())),"")</f>
        <v/>
      </c>
      <c r="E152" s="37"/>
      <c r="F152" s="33"/>
      <c r="G152" s="39"/>
      <c r="H152" s="36"/>
      <c r="I152" s="39"/>
    </row>
    <row r="153" spans="2:9" ht="21.75" customHeight="1">
      <c r="B153" s="42">
        <v>146</v>
      </c>
      <c r="C153" s="33"/>
      <c r="D153" s="43" t="str">
        <f>IFERROR(IF(C153="","",VLOOKUP(C153,全社員台帳!$B$13:$Z$62,2,FALSE())),"")</f>
        <v/>
      </c>
      <c r="E153" s="37"/>
      <c r="F153" s="33"/>
      <c r="G153" s="39"/>
      <c r="H153" s="36"/>
      <c r="I153" s="39"/>
    </row>
    <row r="154" spans="2:9" ht="21.75" customHeight="1">
      <c r="B154" s="42">
        <v>147</v>
      </c>
      <c r="C154" s="33"/>
      <c r="D154" s="43" t="str">
        <f>IFERROR(IF(C154="","",VLOOKUP(C154,全社員台帳!$B$13:$Z$62,2,FALSE())),"")</f>
        <v/>
      </c>
      <c r="E154" s="37"/>
      <c r="F154" s="33"/>
      <c r="G154" s="39"/>
      <c r="H154" s="36"/>
      <c r="I154" s="39"/>
    </row>
    <row r="155" spans="2:9" ht="21.75" customHeight="1">
      <c r="B155" s="42">
        <v>148</v>
      </c>
      <c r="C155" s="33"/>
      <c r="D155" s="43" t="str">
        <f>IFERROR(IF(C155="","",VLOOKUP(C155,全社員台帳!$B$13:$Z$62,2,FALSE())),"")</f>
        <v/>
      </c>
      <c r="E155" s="37"/>
      <c r="F155" s="33"/>
      <c r="G155" s="39"/>
      <c r="H155" s="36"/>
      <c r="I155" s="39"/>
    </row>
    <row r="156" spans="2:9" ht="21.75" customHeight="1">
      <c r="B156" s="42">
        <v>149</v>
      </c>
      <c r="C156" s="33"/>
      <c r="D156" s="43" t="str">
        <f>IFERROR(IF(C156="","",VLOOKUP(C156,全社員台帳!$B$13:$Z$62,2,FALSE())),"")</f>
        <v/>
      </c>
      <c r="E156" s="37"/>
      <c r="F156" s="33"/>
      <c r="G156" s="39"/>
      <c r="H156" s="36"/>
      <c r="I156" s="39"/>
    </row>
    <row r="157" spans="2:9" ht="21.75" customHeight="1">
      <c r="B157" s="42">
        <v>150</v>
      </c>
      <c r="C157" s="33"/>
      <c r="D157" s="43" t="str">
        <f>IFERROR(IF(C157="","",VLOOKUP(C157,全社員台帳!$B$13:$Z$62,2,FALSE())),"")</f>
        <v/>
      </c>
      <c r="E157" s="37"/>
      <c r="F157" s="33"/>
      <c r="G157" s="39"/>
      <c r="H157" s="36"/>
      <c r="I157" s="39"/>
    </row>
    <row r="158" spans="2:9" ht="21.75" customHeight="1">
      <c r="B158" s="42">
        <v>151</v>
      </c>
      <c r="C158" s="33"/>
      <c r="D158" s="43" t="str">
        <f>IFERROR(IF(C158="","",VLOOKUP(C158,全社員台帳!$B$13:$Z$62,2,FALSE())),"")</f>
        <v/>
      </c>
      <c r="E158" s="37"/>
      <c r="F158" s="33"/>
      <c r="G158" s="39"/>
      <c r="H158" s="36"/>
      <c r="I158" s="39"/>
    </row>
    <row r="159" spans="2:9" ht="21.75" customHeight="1">
      <c r="B159" s="42">
        <v>152</v>
      </c>
      <c r="C159" s="33"/>
      <c r="D159" s="43" t="str">
        <f>IFERROR(IF(C159="","",VLOOKUP(C159,全社員台帳!$B$13:$Z$62,2,FALSE())),"")</f>
        <v/>
      </c>
      <c r="E159" s="37"/>
      <c r="F159" s="33"/>
      <c r="G159" s="39"/>
      <c r="H159" s="36"/>
      <c r="I159" s="39"/>
    </row>
    <row r="160" spans="2:9" ht="21.75" customHeight="1">
      <c r="B160" s="42">
        <v>153</v>
      </c>
      <c r="C160" s="33"/>
      <c r="D160" s="43" t="str">
        <f>IFERROR(IF(C160="","",VLOOKUP(C160,全社員台帳!$B$13:$Z$62,2,FALSE())),"")</f>
        <v/>
      </c>
      <c r="E160" s="37"/>
      <c r="F160" s="33"/>
      <c r="G160" s="39"/>
      <c r="H160" s="36"/>
      <c r="I160" s="39"/>
    </row>
    <row r="161" spans="2:9" ht="21.75" customHeight="1">
      <c r="B161" s="42">
        <v>154</v>
      </c>
      <c r="C161" s="33"/>
      <c r="D161" s="43" t="str">
        <f>IFERROR(IF(C161="","",VLOOKUP(C161,全社員台帳!$B$13:$Z$62,2,FALSE())),"")</f>
        <v/>
      </c>
      <c r="E161" s="37"/>
      <c r="F161" s="33"/>
      <c r="G161" s="39"/>
      <c r="H161" s="36"/>
      <c r="I161" s="39"/>
    </row>
    <row r="162" spans="2:9" ht="21.75" customHeight="1">
      <c r="B162" s="42">
        <v>155</v>
      </c>
      <c r="C162" s="33"/>
      <c r="D162" s="43" t="str">
        <f>IFERROR(IF(C162="","",VLOOKUP(C162,全社員台帳!$B$13:$Z$62,2,FALSE())),"")</f>
        <v/>
      </c>
      <c r="E162" s="37"/>
      <c r="F162" s="33"/>
      <c r="G162" s="39"/>
      <c r="H162" s="36"/>
      <c r="I162" s="39"/>
    </row>
    <row r="163" spans="2:9" ht="21.75" customHeight="1">
      <c r="B163" s="42">
        <v>156</v>
      </c>
      <c r="C163" s="33"/>
      <c r="D163" s="43" t="str">
        <f>IFERROR(IF(C163="","",VLOOKUP(C163,全社員台帳!$B$13:$Z$62,2,FALSE())),"")</f>
        <v/>
      </c>
      <c r="E163" s="37"/>
      <c r="F163" s="33"/>
      <c r="G163" s="39"/>
      <c r="H163" s="36"/>
      <c r="I163" s="39"/>
    </row>
    <row r="164" spans="2:9" ht="21.75" customHeight="1">
      <c r="B164" s="42">
        <v>157</v>
      </c>
      <c r="C164" s="33"/>
      <c r="D164" s="43" t="str">
        <f>IFERROR(IF(C164="","",VLOOKUP(C164,全社員台帳!$B$13:$Z$62,2,FALSE())),"")</f>
        <v/>
      </c>
      <c r="E164" s="37"/>
      <c r="F164" s="33"/>
      <c r="G164" s="39"/>
      <c r="H164" s="36"/>
      <c r="I164" s="39"/>
    </row>
    <row r="165" spans="2:9" ht="21.75" customHeight="1">
      <c r="B165" s="42">
        <v>158</v>
      </c>
      <c r="C165" s="33"/>
      <c r="D165" s="43" t="str">
        <f>IFERROR(IF(C165="","",VLOOKUP(C165,全社員台帳!$B$13:$Z$62,2,FALSE())),"")</f>
        <v/>
      </c>
      <c r="E165" s="37"/>
      <c r="F165" s="33"/>
      <c r="G165" s="39"/>
      <c r="H165" s="36"/>
      <c r="I165" s="39"/>
    </row>
    <row r="166" spans="2:9" ht="21.75" customHeight="1">
      <c r="B166" s="42">
        <v>159</v>
      </c>
      <c r="C166" s="33"/>
      <c r="D166" s="43" t="str">
        <f>IFERROR(IF(C166="","",VLOOKUP(C166,全社員台帳!$B$13:$Z$62,2,FALSE())),"")</f>
        <v/>
      </c>
      <c r="E166" s="37"/>
      <c r="F166" s="33"/>
      <c r="G166" s="39"/>
      <c r="H166" s="36"/>
      <c r="I166" s="39"/>
    </row>
    <row r="167" spans="2:9" ht="21.75" customHeight="1">
      <c r="B167" s="42">
        <v>160</v>
      </c>
      <c r="C167" s="33"/>
      <c r="D167" s="43" t="str">
        <f>IFERROR(IF(C167="","",VLOOKUP(C167,全社員台帳!$B$13:$Z$62,2,FALSE())),"")</f>
        <v/>
      </c>
      <c r="E167" s="37"/>
      <c r="F167" s="33"/>
      <c r="G167" s="39"/>
      <c r="H167" s="36"/>
      <c r="I167" s="39"/>
    </row>
    <row r="168" spans="2:9" ht="21.75" customHeight="1">
      <c r="B168" s="42">
        <v>161</v>
      </c>
      <c r="C168" s="33"/>
      <c r="D168" s="43" t="str">
        <f>IFERROR(IF(C168="","",VLOOKUP(C168,全社員台帳!$B$13:$Z$62,2,FALSE())),"")</f>
        <v/>
      </c>
      <c r="E168" s="37"/>
      <c r="F168" s="33"/>
      <c r="G168" s="39"/>
      <c r="H168" s="36"/>
      <c r="I168" s="39"/>
    </row>
    <row r="169" spans="2:9" ht="21.75" customHeight="1">
      <c r="B169" s="42">
        <v>162</v>
      </c>
      <c r="C169" s="33"/>
      <c r="D169" s="43" t="str">
        <f>IFERROR(IF(C169="","",VLOOKUP(C169,全社員台帳!$B$13:$Z$62,2,FALSE())),"")</f>
        <v/>
      </c>
      <c r="E169" s="37"/>
      <c r="F169" s="33"/>
      <c r="G169" s="39"/>
      <c r="H169" s="36"/>
      <c r="I169" s="39"/>
    </row>
    <row r="170" spans="2:9" ht="21.75" customHeight="1">
      <c r="B170" s="42">
        <v>163</v>
      </c>
      <c r="C170" s="33"/>
      <c r="D170" s="43" t="str">
        <f>IFERROR(IF(C170="","",VLOOKUP(C170,全社員台帳!$B$13:$Z$62,2,FALSE())),"")</f>
        <v/>
      </c>
      <c r="E170" s="37"/>
      <c r="F170" s="33"/>
      <c r="G170" s="39"/>
      <c r="H170" s="36"/>
      <c r="I170" s="39"/>
    </row>
    <row r="171" spans="2:9" ht="21.75" customHeight="1">
      <c r="B171" s="42">
        <v>164</v>
      </c>
      <c r="C171" s="33"/>
      <c r="D171" s="43" t="str">
        <f>IFERROR(IF(C171="","",VLOOKUP(C171,全社員台帳!$B$13:$Z$62,2,FALSE())),"")</f>
        <v/>
      </c>
      <c r="E171" s="37"/>
      <c r="F171" s="33"/>
      <c r="G171" s="39"/>
      <c r="H171" s="36"/>
      <c r="I171" s="39"/>
    </row>
    <row r="172" spans="2:9" ht="21.75" customHeight="1">
      <c r="B172" s="42">
        <v>165</v>
      </c>
      <c r="C172" s="33"/>
      <c r="D172" s="43" t="str">
        <f>IFERROR(IF(C172="","",VLOOKUP(C172,全社員台帳!$B$13:$Z$62,2,FALSE())),"")</f>
        <v/>
      </c>
      <c r="E172" s="37"/>
      <c r="F172" s="33"/>
      <c r="G172" s="39"/>
      <c r="H172" s="36"/>
      <c r="I172" s="39"/>
    </row>
    <row r="173" spans="2:9" ht="21.75" customHeight="1">
      <c r="B173" s="42">
        <v>166</v>
      </c>
      <c r="C173" s="33"/>
      <c r="D173" s="43" t="str">
        <f>IFERROR(IF(C173="","",VLOOKUP(C173,全社員台帳!$B$13:$Z$62,2,FALSE())),"")</f>
        <v/>
      </c>
      <c r="E173" s="37"/>
      <c r="F173" s="33"/>
      <c r="G173" s="39"/>
      <c r="H173" s="36"/>
      <c r="I173" s="39"/>
    </row>
    <row r="174" spans="2:9" ht="21.75" customHeight="1">
      <c r="B174" s="42">
        <v>167</v>
      </c>
      <c r="C174" s="33"/>
      <c r="D174" s="43" t="str">
        <f>IFERROR(IF(C174="","",VLOOKUP(C174,全社員台帳!$B$13:$Z$62,2,FALSE())),"")</f>
        <v/>
      </c>
      <c r="E174" s="37"/>
      <c r="F174" s="33"/>
      <c r="G174" s="39"/>
      <c r="H174" s="36"/>
      <c r="I174" s="39"/>
    </row>
    <row r="175" spans="2:9" ht="21.75" customHeight="1">
      <c r="B175" s="42">
        <v>168</v>
      </c>
      <c r="C175" s="33"/>
      <c r="D175" s="43" t="str">
        <f>IFERROR(IF(C175="","",VLOOKUP(C175,全社員台帳!$B$13:$Z$62,2,FALSE())),"")</f>
        <v/>
      </c>
      <c r="E175" s="37"/>
      <c r="F175" s="33"/>
      <c r="G175" s="39"/>
      <c r="H175" s="36"/>
      <c r="I175" s="39"/>
    </row>
    <row r="176" spans="2:9" ht="21.75" customHeight="1">
      <c r="B176" s="42">
        <v>169</v>
      </c>
      <c r="C176" s="33"/>
      <c r="D176" s="43" t="str">
        <f>IFERROR(IF(C176="","",VLOOKUP(C176,全社員台帳!$B$13:$Z$62,2,FALSE())),"")</f>
        <v/>
      </c>
      <c r="E176" s="37"/>
      <c r="F176" s="33"/>
      <c r="G176" s="39"/>
      <c r="H176" s="36"/>
      <c r="I176" s="39"/>
    </row>
    <row r="177" spans="2:9" ht="21.75" customHeight="1">
      <c r="B177" s="42">
        <v>170</v>
      </c>
      <c r="C177" s="33"/>
      <c r="D177" s="43" t="str">
        <f>IFERROR(IF(C177="","",VLOOKUP(C177,全社員台帳!$B$13:$Z$62,2,FALSE())),"")</f>
        <v/>
      </c>
      <c r="E177" s="37"/>
      <c r="F177" s="33"/>
      <c r="G177" s="39"/>
      <c r="H177" s="36"/>
      <c r="I177" s="39"/>
    </row>
    <row r="178" spans="2:9" ht="21.75" customHeight="1">
      <c r="B178" s="42">
        <v>171</v>
      </c>
      <c r="C178" s="33"/>
      <c r="D178" s="43" t="str">
        <f>IFERROR(IF(C178="","",VLOOKUP(C178,全社員台帳!$B$13:$Z$62,2,FALSE())),"")</f>
        <v/>
      </c>
      <c r="E178" s="37"/>
      <c r="F178" s="33"/>
      <c r="G178" s="39"/>
      <c r="H178" s="36"/>
      <c r="I178" s="39"/>
    </row>
    <row r="179" spans="2:9" ht="21.75" customHeight="1">
      <c r="B179" s="42">
        <v>172</v>
      </c>
      <c r="C179" s="33"/>
      <c r="D179" s="43" t="str">
        <f>IFERROR(IF(C179="","",VLOOKUP(C179,全社員台帳!$B$13:$Z$62,2,FALSE())),"")</f>
        <v/>
      </c>
      <c r="E179" s="37"/>
      <c r="F179" s="33"/>
      <c r="G179" s="39"/>
      <c r="H179" s="36"/>
      <c r="I179" s="39"/>
    </row>
    <row r="180" spans="2:9" ht="21.75" customHeight="1">
      <c r="B180" s="42">
        <v>173</v>
      </c>
      <c r="C180" s="33"/>
      <c r="D180" s="43" t="str">
        <f>IFERROR(IF(C180="","",VLOOKUP(C180,全社員台帳!$B$13:$Z$62,2,FALSE())),"")</f>
        <v/>
      </c>
      <c r="E180" s="37"/>
      <c r="F180" s="33"/>
      <c r="G180" s="39"/>
      <c r="H180" s="36"/>
      <c r="I180" s="39"/>
    </row>
    <row r="181" spans="2:9" ht="21.75" customHeight="1">
      <c r="B181" s="42">
        <v>174</v>
      </c>
      <c r="C181" s="33"/>
      <c r="D181" s="43" t="str">
        <f>IFERROR(IF(C181="","",VLOOKUP(C181,全社員台帳!$B$13:$Z$62,2,FALSE())),"")</f>
        <v/>
      </c>
      <c r="E181" s="37"/>
      <c r="F181" s="33"/>
      <c r="G181" s="39"/>
      <c r="H181" s="36"/>
      <c r="I181" s="39"/>
    </row>
    <row r="182" spans="2:9" ht="21.75" customHeight="1">
      <c r="B182" s="42">
        <v>175</v>
      </c>
      <c r="C182" s="33"/>
      <c r="D182" s="43" t="str">
        <f>IFERROR(IF(C182="","",VLOOKUP(C182,全社員台帳!$B$13:$Z$62,2,FALSE())),"")</f>
        <v/>
      </c>
      <c r="E182" s="37"/>
      <c r="F182" s="33"/>
      <c r="G182" s="39"/>
      <c r="H182" s="36"/>
      <c r="I182" s="39"/>
    </row>
    <row r="183" spans="2:9" ht="21.75" customHeight="1">
      <c r="B183" s="42">
        <v>176</v>
      </c>
      <c r="C183" s="33"/>
      <c r="D183" s="43" t="str">
        <f>IFERROR(IF(C183="","",VLOOKUP(C183,全社員台帳!$B$13:$Z$62,2,FALSE())),"")</f>
        <v/>
      </c>
      <c r="E183" s="37"/>
      <c r="F183" s="33"/>
      <c r="G183" s="39"/>
      <c r="H183" s="36"/>
      <c r="I183" s="39"/>
    </row>
    <row r="184" spans="2:9" ht="21.75" customHeight="1">
      <c r="B184" s="42">
        <v>177</v>
      </c>
      <c r="C184" s="33"/>
      <c r="D184" s="43" t="str">
        <f>IFERROR(IF(C184="","",VLOOKUP(C184,全社員台帳!$B$13:$Z$62,2,FALSE())),"")</f>
        <v/>
      </c>
      <c r="E184" s="37"/>
      <c r="F184" s="33"/>
      <c r="G184" s="39"/>
      <c r="H184" s="36"/>
      <c r="I184" s="39"/>
    </row>
    <row r="185" spans="2:9" ht="21.75" customHeight="1">
      <c r="B185" s="42">
        <v>178</v>
      </c>
      <c r="C185" s="33"/>
      <c r="D185" s="43" t="str">
        <f>IFERROR(IF(C185="","",VLOOKUP(C185,全社員台帳!$B$13:$Z$62,2,FALSE())),"")</f>
        <v/>
      </c>
      <c r="E185" s="37"/>
      <c r="F185" s="33"/>
      <c r="G185" s="39"/>
      <c r="H185" s="36"/>
      <c r="I185" s="39"/>
    </row>
    <row r="186" spans="2:9" ht="21.75" customHeight="1">
      <c r="B186" s="42">
        <v>179</v>
      </c>
      <c r="C186" s="33"/>
      <c r="D186" s="43" t="str">
        <f>IFERROR(IF(C186="","",VLOOKUP(C186,全社員台帳!$B$13:$Z$62,2,FALSE())),"")</f>
        <v/>
      </c>
      <c r="E186" s="37"/>
      <c r="F186" s="33"/>
      <c r="G186" s="39"/>
      <c r="H186" s="36"/>
      <c r="I186" s="39"/>
    </row>
    <row r="187" spans="2:9" ht="21.75" customHeight="1">
      <c r="B187" s="42">
        <v>180</v>
      </c>
      <c r="C187" s="33"/>
      <c r="D187" s="43" t="str">
        <f>IFERROR(IF(C187="","",VLOOKUP(C187,全社員台帳!$B$13:$Z$62,2,FALSE())),"")</f>
        <v/>
      </c>
      <c r="E187" s="37"/>
      <c r="F187" s="33"/>
      <c r="G187" s="39"/>
      <c r="H187" s="36"/>
      <c r="I187" s="39"/>
    </row>
    <row r="188" spans="2:9" ht="21.75" customHeight="1">
      <c r="B188" s="42">
        <v>181</v>
      </c>
      <c r="C188" s="33"/>
      <c r="D188" s="43" t="str">
        <f>IFERROR(IF(C188="","",VLOOKUP(C188,全社員台帳!$B$13:$Z$62,2,FALSE())),"")</f>
        <v/>
      </c>
      <c r="E188" s="37"/>
      <c r="F188" s="33"/>
      <c r="G188" s="39"/>
      <c r="H188" s="36"/>
      <c r="I188" s="39"/>
    </row>
    <row r="189" spans="2:9" ht="21.75" customHeight="1">
      <c r="B189" s="42">
        <v>182</v>
      </c>
      <c r="C189" s="33"/>
      <c r="D189" s="43" t="str">
        <f>IFERROR(IF(C189="","",VLOOKUP(C189,全社員台帳!$B$13:$Z$62,2,FALSE())),"")</f>
        <v/>
      </c>
      <c r="E189" s="37"/>
      <c r="F189" s="33"/>
      <c r="G189" s="39"/>
      <c r="H189" s="36"/>
      <c r="I189" s="39"/>
    </row>
    <row r="190" spans="2:9" ht="21.75" customHeight="1">
      <c r="B190" s="42">
        <v>183</v>
      </c>
      <c r="C190" s="33"/>
      <c r="D190" s="43" t="str">
        <f>IFERROR(IF(C190="","",VLOOKUP(C190,全社員台帳!$B$13:$Z$62,2,FALSE())),"")</f>
        <v/>
      </c>
      <c r="E190" s="37"/>
      <c r="F190" s="33"/>
      <c r="G190" s="39"/>
      <c r="H190" s="36"/>
      <c r="I190" s="39"/>
    </row>
    <row r="191" spans="2:9" ht="21.75" customHeight="1">
      <c r="B191" s="42">
        <v>184</v>
      </c>
      <c r="C191" s="33"/>
      <c r="D191" s="43" t="str">
        <f>IFERROR(IF(C191="","",VLOOKUP(C191,全社員台帳!$B$13:$Z$62,2,FALSE())),"")</f>
        <v/>
      </c>
      <c r="E191" s="37"/>
      <c r="F191" s="33"/>
      <c r="G191" s="39"/>
      <c r="H191" s="36"/>
      <c r="I191" s="39"/>
    </row>
    <row r="192" spans="2:9" ht="21.75" customHeight="1">
      <c r="B192" s="42">
        <v>185</v>
      </c>
      <c r="C192" s="33"/>
      <c r="D192" s="43" t="str">
        <f>IFERROR(IF(C192="","",VLOOKUP(C192,全社員台帳!$B$13:$Z$62,2,FALSE())),"")</f>
        <v/>
      </c>
      <c r="E192" s="37"/>
      <c r="F192" s="33"/>
      <c r="G192" s="39"/>
      <c r="H192" s="36"/>
      <c r="I192" s="39"/>
    </row>
    <row r="193" spans="2:9" ht="21.75" customHeight="1">
      <c r="B193" s="42">
        <v>186</v>
      </c>
      <c r="C193" s="33"/>
      <c r="D193" s="43" t="str">
        <f>IFERROR(IF(C193="","",VLOOKUP(C193,全社員台帳!$B$13:$Z$62,2,FALSE())),"")</f>
        <v/>
      </c>
      <c r="E193" s="37"/>
      <c r="F193" s="33"/>
      <c r="G193" s="39"/>
      <c r="H193" s="36"/>
      <c r="I193" s="39"/>
    </row>
    <row r="194" spans="2:9" ht="21.75" customHeight="1">
      <c r="B194" s="42">
        <v>187</v>
      </c>
      <c r="C194" s="33"/>
      <c r="D194" s="43" t="str">
        <f>IFERROR(IF(C194="","",VLOOKUP(C194,全社員台帳!$B$13:$Z$62,2,FALSE())),"")</f>
        <v/>
      </c>
      <c r="E194" s="37"/>
      <c r="F194" s="33"/>
      <c r="G194" s="39"/>
      <c r="H194" s="36"/>
      <c r="I194" s="39"/>
    </row>
    <row r="195" spans="2:9" ht="21.75" customHeight="1">
      <c r="B195" s="42">
        <v>188</v>
      </c>
      <c r="C195" s="33"/>
      <c r="D195" s="43" t="str">
        <f>IFERROR(IF(C195="","",VLOOKUP(C195,全社員台帳!$B$13:$Z$62,2,FALSE())),"")</f>
        <v/>
      </c>
      <c r="E195" s="37"/>
      <c r="F195" s="33"/>
      <c r="G195" s="39"/>
      <c r="H195" s="36"/>
      <c r="I195" s="39"/>
    </row>
    <row r="196" spans="2:9" ht="21.75" customHeight="1">
      <c r="B196" s="42">
        <v>189</v>
      </c>
      <c r="C196" s="33"/>
      <c r="D196" s="43" t="str">
        <f>IFERROR(IF(C196="","",VLOOKUP(C196,全社員台帳!$B$13:$Z$62,2,FALSE())),"")</f>
        <v/>
      </c>
      <c r="E196" s="37"/>
      <c r="F196" s="33"/>
      <c r="G196" s="39"/>
      <c r="H196" s="36"/>
      <c r="I196" s="39"/>
    </row>
    <row r="197" spans="2:9" ht="21.75" customHeight="1">
      <c r="B197" s="42">
        <v>190</v>
      </c>
      <c r="C197" s="33"/>
      <c r="D197" s="43" t="str">
        <f>IFERROR(IF(C197="","",VLOOKUP(C197,全社員台帳!$B$13:$Z$62,2,FALSE())),"")</f>
        <v/>
      </c>
      <c r="E197" s="37"/>
      <c r="F197" s="33"/>
      <c r="G197" s="39"/>
      <c r="H197" s="36"/>
      <c r="I197" s="39"/>
    </row>
    <row r="198" spans="2:9" ht="21.75" customHeight="1">
      <c r="B198" s="42">
        <v>191</v>
      </c>
      <c r="C198" s="33"/>
      <c r="D198" s="43" t="str">
        <f>IFERROR(IF(C198="","",VLOOKUP(C198,全社員台帳!$B$13:$Z$62,2,FALSE())),"")</f>
        <v/>
      </c>
      <c r="E198" s="37"/>
      <c r="F198" s="33"/>
      <c r="G198" s="39"/>
      <c r="H198" s="36"/>
      <c r="I198" s="39"/>
    </row>
    <row r="199" spans="2:9" ht="21.75" customHeight="1">
      <c r="B199" s="42">
        <v>192</v>
      </c>
      <c r="C199" s="33"/>
      <c r="D199" s="43" t="str">
        <f>IFERROR(IF(C199="","",VLOOKUP(C199,全社員台帳!$B$13:$Z$62,2,FALSE())),"")</f>
        <v/>
      </c>
      <c r="E199" s="37"/>
      <c r="F199" s="33"/>
      <c r="G199" s="39"/>
      <c r="H199" s="36"/>
      <c r="I199" s="39"/>
    </row>
    <row r="200" spans="2:9" ht="21.75" customHeight="1">
      <c r="B200" s="42">
        <v>193</v>
      </c>
      <c r="C200" s="33"/>
      <c r="D200" s="43" t="str">
        <f>IFERROR(IF(C200="","",VLOOKUP(C200,全社員台帳!$B$13:$Z$62,2,FALSE())),"")</f>
        <v/>
      </c>
      <c r="E200" s="37"/>
      <c r="F200" s="33"/>
      <c r="G200" s="39"/>
      <c r="H200" s="36"/>
      <c r="I200" s="39"/>
    </row>
    <row r="201" spans="2:9" ht="21.75" customHeight="1">
      <c r="B201" s="42">
        <v>194</v>
      </c>
      <c r="C201" s="33"/>
      <c r="D201" s="43" t="str">
        <f>IFERROR(IF(C201="","",VLOOKUP(C201,全社員台帳!$B$13:$Z$62,2,FALSE())),"")</f>
        <v/>
      </c>
      <c r="E201" s="37"/>
      <c r="F201" s="33"/>
      <c r="G201" s="39"/>
      <c r="H201" s="36"/>
      <c r="I201" s="39"/>
    </row>
    <row r="202" spans="2:9" ht="21.75" customHeight="1">
      <c r="B202" s="42">
        <v>195</v>
      </c>
      <c r="C202" s="33"/>
      <c r="D202" s="43" t="str">
        <f>IFERROR(IF(C202="","",VLOOKUP(C202,全社員台帳!$B$13:$Z$62,2,FALSE())),"")</f>
        <v/>
      </c>
      <c r="E202" s="37"/>
      <c r="F202" s="33"/>
      <c r="G202" s="39"/>
      <c r="H202" s="36"/>
      <c r="I202" s="39"/>
    </row>
    <row r="203" spans="2:9" ht="21.75" customHeight="1">
      <c r="B203" s="42">
        <v>196</v>
      </c>
      <c r="C203" s="33"/>
      <c r="D203" s="43" t="str">
        <f>IFERROR(IF(C203="","",VLOOKUP(C203,全社員台帳!$B$13:$Z$62,2,FALSE())),"")</f>
        <v/>
      </c>
      <c r="E203" s="37"/>
      <c r="F203" s="33"/>
      <c r="G203" s="39"/>
      <c r="H203" s="36"/>
      <c r="I203" s="39"/>
    </row>
    <row r="204" spans="2:9" ht="21.75" customHeight="1">
      <c r="B204" s="42">
        <v>197</v>
      </c>
      <c r="C204" s="33"/>
      <c r="D204" s="43" t="str">
        <f>IFERROR(IF(C204="","",VLOOKUP(C204,全社員台帳!$B$13:$Z$62,2,FALSE())),"")</f>
        <v/>
      </c>
      <c r="E204" s="37"/>
      <c r="F204" s="33"/>
      <c r="G204" s="39"/>
      <c r="H204" s="36"/>
      <c r="I204" s="39"/>
    </row>
    <row r="205" spans="2:9" ht="21.75" customHeight="1">
      <c r="B205" s="42">
        <v>198</v>
      </c>
      <c r="C205" s="33"/>
      <c r="D205" s="43" t="str">
        <f>IFERROR(IF(C205="","",VLOOKUP(C205,全社員台帳!$B$13:$Z$62,2,FALSE())),"")</f>
        <v/>
      </c>
      <c r="E205" s="37"/>
      <c r="F205" s="33"/>
      <c r="G205" s="39"/>
      <c r="H205" s="36"/>
      <c r="I205" s="39"/>
    </row>
    <row r="206" spans="2:9" ht="21.75" customHeight="1">
      <c r="B206" s="42">
        <v>199</v>
      </c>
      <c r="C206" s="33"/>
      <c r="D206" s="43" t="str">
        <f>IFERROR(IF(C206="","",VLOOKUP(C206,全社員台帳!$B$13:$Z$62,2,FALSE())),"")</f>
        <v/>
      </c>
      <c r="E206" s="37"/>
      <c r="F206" s="33"/>
      <c r="G206" s="39"/>
      <c r="H206" s="36"/>
      <c r="I206" s="39"/>
    </row>
    <row r="207" spans="2:9" ht="21.75" customHeight="1">
      <c r="B207" s="42">
        <v>200</v>
      </c>
      <c r="C207" s="33"/>
      <c r="D207" s="43" t="str">
        <f>IFERROR(IF(C207="","",VLOOKUP(C207,全社員台帳!$B$13:$Z$62,2,FALSE())),"")</f>
        <v/>
      </c>
      <c r="E207" s="37"/>
      <c r="F207" s="33"/>
      <c r="G207" s="39"/>
      <c r="H207" s="36"/>
      <c r="I207" s="39"/>
    </row>
    <row r="209" spans="2:9">
      <c r="B209" s="52" t="s">
        <v>152</v>
      </c>
      <c r="C209" s="52"/>
      <c r="D209" s="52"/>
      <c r="E209" s="52"/>
      <c r="F209" s="52"/>
      <c r="G209" s="52"/>
      <c r="H209" s="52"/>
      <c r="I209" s="52"/>
    </row>
  </sheetData>
  <mergeCells count="3">
    <mergeCell ref="B2:F2"/>
    <mergeCell ref="B5:I5"/>
    <mergeCell ref="B209:I209"/>
  </mergeCells>
  <phoneticPr fontId="35"/>
  <conditionalFormatting sqref="F8:F207">
    <cfRule type="cellIs" dxfId="6" priority="2" operator="equal">
      <formula>"入社"</formula>
    </cfRule>
    <cfRule type="cellIs" dxfId="5" priority="3" operator="equal">
      <formula>"昇進"</formula>
    </cfRule>
    <cfRule type="cellIs" dxfId="4" priority="4" operator="equal">
      <formula>"退職"</formula>
    </cfRule>
    <cfRule type="cellIs" dxfId="3" priority="5" operator="equal">
      <formula>"定年退職"</formula>
    </cfRule>
    <cfRule type="cellIs" dxfId="2" priority="6" operator="equal">
      <formula>"休職"</formula>
    </cfRule>
    <cfRule type="cellIs" dxfId="1" priority="7" operator="equal">
      <formula>"産休"</formula>
    </cfRule>
    <cfRule type="cellIs" dxfId="0" priority="8" operator="equal">
      <formula>"育休"</formula>
    </cfRule>
  </conditionalFormatting>
  <dataValidations count="1">
    <dataValidation type="list" allowBlank="1" sqref="F8:F207" xr:uid="{00000000-0002-0000-0600-000000000000}">
      <formula1>"入社,異動,昇進,降格,出向,復職,産休,育休,介護休業,休職,長期休暇,退職,定年退職,その他"</formula1>
      <formula2>0</formula2>
    </dataValidation>
  </dataValidations>
  <pageMargins left="0.3" right="0.3" top="0.4" bottom="0.4"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読んで使い方</vt:lpstr>
      <vt:lpstr>全社員台帳</vt:lpstr>
      <vt:lpstr>資格・講習履歴</vt:lpstr>
      <vt:lpstr>給与・昇給履歴</vt:lpstr>
      <vt:lpstr>評価・態度記録</vt:lpstr>
      <vt:lpstr>有給休暇管理</vt:lpstr>
      <vt:lpstr>人事イベント履歴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2026-05-04T23:53:30Z</dcterms:created>
  <dcterms:modified xsi:type="dcterms:W3CDTF">2026-05-05T00:00:47Z</dcterms:modified>
  <dc:language>en-US</dc:language>
</cp:coreProperties>
</file>